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SD\Contracts\PFD CONTRACTS\ITB 20267-0400-0059 Printing and Mailing Services\"/>
    </mc:Choice>
  </mc:AlternateContent>
  <xr:revisionPtr revIDLastSave="0" documentId="13_ncr:1_{F4FD9970-380B-42BE-A554-44DE69536561}" xr6:coauthVersionLast="47" xr6:coauthVersionMax="47" xr10:uidLastSave="{00000000-0000-0000-0000-000000000000}"/>
  <bookViews>
    <workbookView xWindow="-28920" yWindow="-120" windowWidth="29040" windowHeight="15720" xr2:uid="{875D1F9D-281A-4FAE-AC36-DDB454F32B34}"/>
  </bookViews>
  <sheets>
    <sheet name="AFTS Print C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0" i="1" l="1"/>
  <c r="D70" i="1"/>
  <c r="F64" i="1"/>
  <c r="F65" i="1"/>
  <c r="F66" i="1"/>
  <c r="F67" i="1"/>
  <c r="F68" i="1"/>
  <c r="F69" i="1"/>
  <c r="D64" i="1"/>
  <c r="D65" i="1"/>
  <c r="D66" i="1"/>
  <c r="D67" i="1"/>
  <c r="D68" i="1"/>
  <c r="D69" i="1"/>
  <c r="F63" i="1"/>
  <c r="D63" i="1"/>
  <c r="B66" i="1"/>
  <c r="B65" i="1"/>
  <c r="B64" i="1"/>
  <c r="B67" i="1"/>
  <c r="B68" i="1"/>
  <c r="B69" i="1"/>
  <c r="B70" i="1"/>
  <c r="B63" i="1"/>
  <c r="O4" i="1"/>
  <c r="O5" i="1"/>
  <c r="O6" i="1"/>
  <c r="O9" i="1"/>
  <c r="O10" i="1"/>
  <c r="O15" i="1"/>
  <c r="O16" i="1"/>
  <c r="O17" i="1"/>
  <c r="O18" i="1"/>
  <c r="O21" i="1"/>
  <c r="O26" i="1"/>
  <c r="O27" i="1"/>
  <c r="O28" i="1"/>
  <c r="O29" i="1"/>
  <c r="O32" i="1"/>
  <c r="O37" i="1"/>
  <c r="O38" i="1"/>
  <c r="O39" i="1"/>
  <c r="O40" i="1"/>
  <c r="O41" i="1"/>
  <c r="O42" i="1"/>
  <c r="O43" i="1"/>
  <c r="O48" i="1"/>
  <c r="O49" i="1"/>
  <c r="O50" i="1"/>
  <c r="O51" i="1"/>
  <c r="O52" i="1"/>
  <c r="O53" i="1"/>
  <c r="O54" i="1"/>
  <c r="N16" i="1"/>
  <c r="N17" i="1"/>
  <c r="N18" i="1"/>
  <c r="N21" i="1"/>
  <c r="N26" i="1"/>
  <c r="N27" i="1"/>
  <c r="N28" i="1"/>
  <c r="N29" i="1"/>
  <c r="N32" i="1"/>
  <c r="N37" i="1"/>
  <c r="N38" i="1"/>
  <c r="N39" i="1"/>
  <c r="N40" i="1"/>
  <c r="N41" i="1"/>
  <c r="N42" i="1"/>
  <c r="N43" i="1"/>
  <c r="N48" i="1"/>
  <c r="N49" i="1"/>
  <c r="N50" i="1"/>
  <c r="N51" i="1"/>
  <c r="N52" i="1"/>
  <c r="N54" i="1"/>
  <c r="O3" i="1"/>
  <c r="N15" i="1"/>
  <c r="N4" i="1"/>
  <c r="N5" i="1"/>
  <c r="N6" i="1"/>
  <c r="N9" i="1"/>
  <c r="N10" i="1"/>
  <c r="N3" i="1"/>
</calcChain>
</file>

<file path=xl/sharedStrings.xml><?xml version="1.0" encoding="utf-8"?>
<sst xmlns="http://schemas.openxmlformats.org/spreadsheetml/2006/main" count="68" uniqueCount="20">
  <si>
    <t>Weekly Letter Runs</t>
  </si>
  <si>
    <t>Dividend Distribution</t>
  </si>
  <si>
    <t xml:space="preserve">TIN Match </t>
  </si>
  <si>
    <t xml:space="preserve">1099's </t>
  </si>
  <si>
    <t xml:space="preserve">Misc. </t>
  </si>
  <si>
    <t>FY 2023</t>
  </si>
  <si>
    <t>FY2024</t>
  </si>
  <si>
    <t>FY 2025</t>
  </si>
  <si>
    <t>FY 2026</t>
  </si>
  <si>
    <t>WLR Additional Sheets</t>
  </si>
  <si>
    <t>DD Additional Sheets</t>
  </si>
  <si>
    <t>TIN Match Add. Sheets</t>
  </si>
  <si>
    <t>FY2022</t>
  </si>
  <si>
    <t>Print Averages</t>
  </si>
  <si>
    <t>4 year (FY22-26)</t>
  </si>
  <si>
    <t>5 year (FY21-26)</t>
  </si>
  <si>
    <t>3 year (FY24-26)</t>
  </si>
  <si>
    <t>Monthly Average</t>
  </si>
  <si>
    <t>Year Total</t>
  </si>
  <si>
    <t>(only mailed out 4024 Misc in FY22)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</si>
</sst>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17" fontId="0" fillId="2" borderId="3" xfId="0" applyNumberFormat="1" applyFill="1" applyBorder="1"/>
    <xf numFmtId="0" fontId="0" fillId="0" borderId="2" xfId="0" applyBorder="1"/>
    <xf numFmtId="17" fontId="0" fillId="2" borderId="5" xfId="0" applyNumberFormat="1" applyFill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2" borderId="6" xfId="0" applyFill="1" applyBorder="1"/>
    <xf numFmtId="17" fontId="0" fillId="2" borderId="6" xfId="0" applyNumberFormat="1" applyFill="1" applyBorder="1"/>
    <xf numFmtId="1" fontId="0" fillId="0" borderId="0" xfId="0" applyNumberFormat="1"/>
    <xf numFmtId="1" fontId="0" fillId="3" borderId="6" xfId="0" applyNumberFormat="1" applyFill="1" applyBorder="1"/>
    <xf numFmtId="0" fontId="0" fillId="3" borderId="6" xfId="0" applyFill="1" applyBorder="1"/>
    <xf numFmtId="1" fontId="0" fillId="0" borderId="6" xfId="0" applyNumberFormat="1" applyBorder="1"/>
    <xf numFmtId="0" fontId="0" fillId="0" borderId="6" xfId="0" applyBorder="1"/>
    <xf numFmtId="3" fontId="2" fillId="0" borderId="0" xfId="0" applyNumberFormat="1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17" fontId="0" fillId="2" borderId="6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9AEDB-3B5B-4E77-A492-D9B27F198950}">
  <dimension ref="A1:O72"/>
  <sheetViews>
    <sheetView tabSelected="1" topLeftCell="A37" zoomScaleNormal="100" workbookViewId="0">
      <selection activeCell="M62" sqref="M62"/>
    </sheetView>
  </sheetViews>
  <sheetFormatPr defaultRowHeight="15" x14ac:dyDescent="0.25"/>
  <cols>
    <col min="1" max="1" width="20.7109375" bestFit="1" customWidth="1"/>
    <col min="2" max="2" width="6.140625" bestFit="1" customWidth="1"/>
    <col min="3" max="3" width="8.42578125" customWidth="1"/>
    <col min="4" max="4" width="6.85546875" bestFit="1" customWidth="1"/>
    <col min="5" max="5" width="7.5703125" customWidth="1"/>
    <col min="6" max="6" width="16.42578125" bestFit="1" customWidth="1"/>
    <col min="7" max="7" width="7" bestFit="1" customWidth="1"/>
    <col min="8" max="8" width="10" bestFit="1" customWidth="1"/>
    <col min="9" max="9" width="6.85546875" bestFit="1" customWidth="1"/>
    <col min="10" max="10" width="7.140625" bestFit="1" customWidth="1"/>
    <col min="11" max="11" width="6.7109375" bestFit="1" customWidth="1"/>
    <col min="12" max="12" width="7.28515625" bestFit="1" customWidth="1"/>
    <col min="13" max="13" width="6.7109375" bestFit="1" customWidth="1"/>
    <col min="14" max="14" width="18.140625" style="11" customWidth="1"/>
    <col min="15" max="15" width="16" customWidth="1"/>
  </cols>
  <sheetData>
    <row r="1" spans="1:15" x14ac:dyDescent="0.25">
      <c r="A1" s="2" t="s">
        <v>12</v>
      </c>
      <c r="B1" s="3">
        <v>44378</v>
      </c>
      <c r="C1" s="5">
        <v>44409</v>
      </c>
      <c r="D1" s="5">
        <v>44440</v>
      </c>
      <c r="E1" s="5">
        <v>44470</v>
      </c>
      <c r="F1" s="5">
        <v>44501</v>
      </c>
      <c r="G1" s="5">
        <v>44531</v>
      </c>
      <c r="H1" s="5">
        <v>44562</v>
      </c>
      <c r="I1" s="5">
        <v>44593</v>
      </c>
      <c r="J1" s="5">
        <v>44621</v>
      </c>
      <c r="K1" s="5">
        <v>44652</v>
      </c>
      <c r="L1" s="5">
        <v>44682</v>
      </c>
      <c r="M1" s="5">
        <v>44713</v>
      </c>
      <c r="N1" s="12" t="s">
        <v>17</v>
      </c>
      <c r="O1" s="13" t="s">
        <v>18</v>
      </c>
    </row>
    <row r="2" spans="1:15" x14ac:dyDescent="0.25">
      <c r="B2" s="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4"/>
      <c r="O2" s="15"/>
    </row>
    <row r="3" spans="1:15" x14ac:dyDescent="0.25">
      <c r="A3" t="s">
        <v>0</v>
      </c>
      <c r="B3" s="4"/>
      <c r="C3" s="6"/>
      <c r="D3" s="6"/>
      <c r="E3" s="6"/>
      <c r="F3" s="6"/>
      <c r="G3" s="6"/>
      <c r="H3" s="6">
        <v>2155</v>
      </c>
      <c r="I3" s="6">
        <v>4088</v>
      </c>
      <c r="J3" s="6">
        <v>4291</v>
      </c>
      <c r="K3" s="6">
        <v>3069</v>
      </c>
      <c r="L3" s="6">
        <v>3730</v>
      </c>
      <c r="M3" s="6">
        <v>14846</v>
      </c>
      <c r="N3" s="14">
        <f>AVERAGE(M3,L3,K3,J3,I3,H3,G3,F3,E3,D3,C3,B3)</f>
        <v>5363.166666666667</v>
      </c>
      <c r="O3" s="15">
        <f>SUM(M3,L3,K3,J3,I3,H3,G3,F3,E3,D3,C3,B3)</f>
        <v>32179</v>
      </c>
    </row>
    <row r="4" spans="1:15" x14ac:dyDescent="0.25">
      <c r="A4" t="s">
        <v>9</v>
      </c>
      <c r="B4" s="4"/>
      <c r="C4" s="6"/>
      <c r="D4" s="6"/>
      <c r="E4" s="6"/>
      <c r="F4" s="6"/>
      <c r="G4" s="6"/>
      <c r="H4" s="6">
        <v>1552</v>
      </c>
      <c r="I4" s="6">
        <v>2665</v>
      </c>
      <c r="J4" s="6">
        <v>3438</v>
      </c>
      <c r="K4" s="6">
        <v>3103</v>
      </c>
      <c r="L4" s="6">
        <v>2451</v>
      </c>
      <c r="M4" s="6">
        <v>3626</v>
      </c>
      <c r="N4" s="14">
        <f t="shared" ref="N4:N10" si="0">AVERAGE(M4,L4,K4,J4,I4,H4,G4,F4,E4,D4,C4,B4)</f>
        <v>2805.8333333333335</v>
      </c>
      <c r="O4" s="15">
        <f t="shared" ref="O4:O54" si="1">SUM(M4,L4,K4,J4,I4,H4,G4,F4,E4,D4,C4,B4)</f>
        <v>16835</v>
      </c>
    </row>
    <row r="5" spans="1:15" x14ac:dyDescent="0.25">
      <c r="A5" t="s">
        <v>1</v>
      </c>
      <c r="B5" s="4"/>
      <c r="C5" s="6"/>
      <c r="D5" s="6"/>
      <c r="E5" s="6"/>
      <c r="F5" s="6"/>
      <c r="G5" s="6"/>
      <c r="H5" s="6"/>
      <c r="I5" s="6">
        <v>658</v>
      </c>
      <c r="J5" s="6"/>
      <c r="K5" s="6"/>
      <c r="L5" s="6">
        <v>198</v>
      </c>
      <c r="M5" s="6">
        <v>189</v>
      </c>
      <c r="N5" s="14">
        <f t="shared" si="0"/>
        <v>348.33333333333331</v>
      </c>
      <c r="O5" s="15">
        <f t="shared" si="1"/>
        <v>1045</v>
      </c>
    </row>
    <row r="6" spans="1:15" x14ac:dyDescent="0.25">
      <c r="A6" t="s">
        <v>10</v>
      </c>
      <c r="B6" s="4"/>
      <c r="C6" s="6"/>
      <c r="D6" s="6"/>
      <c r="E6" s="6"/>
      <c r="F6" s="6"/>
      <c r="G6" s="6"/>
      <c r="H6" s="6"/>
      <c r="I6" s="6">
        <v>118</v>
      </c>
      <c r="J6" s="6"/>
      <c r="K6" s="6"/>
      <c r="L6" s="6">
        <v>29</v>
      </c>
      <c r="M6" s="6">
        <v>39</v>
      </c>
      <c r="N6" s="14">
        <f t="shared" si="0"/>
        <v>62</v>
      </c>
      <c r="O6" s="15">
        <f t="shared" si="1"/>
        <v>186</v>
      </c>
    </row>
    <row r="7" spans="1:15" x14ac:dyDescent="0.25">
      <c r="A7" t="s">
        <v>2</v>
      </c>
      <c r="B7" s="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4"/>
      <c r="O7" s="15"/>
    </row>
    <row r="8" spans="1:15" x14ac:dyDescent="0.25">
      <c r="A8" t="s">
        <v>11</v>
      </c>
      <c r="B8" s="4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14"/>
      <c r="O8" s="15"/>
    </row>
    <row r="9" spans="1:15" x14ac:dyDescent="0.25">
      <c r="A9" t="s">
        <v>3</v>
      </c>
      <c r="B9" s="4"/>
      <c r="C9" s="6"/>
      <c r="D9" s="6"/>
      <c r="E9" s="6"/>
      <c r="F9" s="6"/>
      <c r="G9" s="6"/>
      <c r="H9" s="6">
        <v>145396</v>
      </c>
      <c r="I9" s="6"/>
      <c r="J9" s="6"/>
      <c r="K9" s="6"/>
      <c r="L9" s="6"/>
      <c r="M9" s="6"/>
      <c r="N9" s="14">
        <f t="shared" si="0"/>
        <v>145396</v>
      </c>
      <c r="O9" s="15">
        <f t="shared" si="1"/>
        <v>145396</v>
      </c>
    </row>
    <row r="10" spans="1:15" x14ac:dyDescent="0.25">
      <c r="A10" t="s">
        <v>4</v>
      </c>
      <c r="B10" s="4"/>
      <c r="C10" s="6"/>
      <c r="D10" s="6"/>
      <c r="E10" s="6"/>
      <c r="F10" s="6"/>
      <c r="G10" s="6"/>
      <c r="H10" s="6"/>
      <c r="I10" s="6">
        <v>4024</v>
      </c>
      <c r="J10" s="6"/>
      <c r="K10" s="6"/>
      <c r="L10" s="6"/>
      <c r="M10" s="6"/>
      <c r="N10" s="14">
        <f t="shared" si="0"/>
        <v>4024</v>
      </c>
      <c r="O10" s="15">
        <f t="shared" si="1"/>
        <v>4024</v>
      </c>
    </row>
    <row r="11" spans="1:15" x14ac:dyDescent="0.25">
      <c r="B11" s="4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15"/>
      <c r="O11" s="15"/>
    </row>
    <row r="12" spans="1:15" x14ac:dyDescent="0.25">
      <c r="B12" s="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15"/>
    </row>
    <row r="13" spans="1:15" x14ac:dyDescent="0.25">
      <c r="A13" s="2" t="s">
        <v>5</v>
      </c>
      <c r="B13" s="3">
        <v>44743</v>
      </c>
      <c r="C13" s="5">
        <v>44774</v>
      </c>
      <c r="D13" s="5">
        <v>44805</v>
      </c>
      <c r="E13" s="5">
        <v>44835</v>
      </c>
      <c r="F13" s="5">
        <v>44866</v>
      </c>
      <c r="G13" s="5">
        <v>44896</v>
      </c>
      <c r="H13" s="5">
        <v>44927</v>
      </c>
      <c r="I13" s="5">
        <v>44958</v>
      </c>
      <c r="J13" s="5">
        <v>44986</v>
      </c>
      <c r="K13" s="5">
        <v>45017</v>
      </c>
      <c r="L13" s="5">
        <v>45047</v>
      </c>
      <c r="M13" s="5">
        <v>45078</v>
      </c>
      <c r="N13" s="12" t="s">
        <v>17</v>
      </c>
      <c r="O13" s="13" t="s">
        <v>18</v>
      </c>
    </row>
    <row r="14" spans="1:15" x14ac:dyDescent="0.25">
      <c r="B14" s="4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14"/>
      <c r="O14" s="15"/>
    </row>
    <row r="15" spans="1:15" x14ac:dyDescent="0.25">
      <c r="A15" t="s">
        <v>0</v>
      </c>
      <c r="B15" s="4">
        <v>2767</v>
      </c>
      <c r="C15" s="6">
        <v>13137</v>
      </c>
      <c r="D15" s="6">
        <v>2104</v>
      </c>
      <c r="E15" s="6">
        <v>4478</v>
      </c>
      <c r="F15" s="6">
        <v>2460</v>
      </c>
      <c r="G15" s="6">
        <v>2677</v>
      </c>
      <c r="H15" s="6">
        <v>2497</v>
      </c>
      <c r="I15" s="6">
        <v>2576</v>
      </c>
      <c r="J15" s="6">
        <v>2693</v>
      </c>
      <c r="K15" s="6">
        <v>2155</v>
      </c>
      <c r="L15" s="6">
        <v>32289</v>
      </c>
      <c r="M15" s="6">
        <v>2219</v>
      </c>
      <c r="N15" s="14">
        <f>AVERAGE(M15,L15,K15,J15,I15,H15,G15,F15,E15,D15,C15,B15)</f>
        <v>6004.333333333333</v>
      </c>
      <c r="O15" s="15">
        <f t="shared" si="1"/>
        <v>72052</v>
      </c>
    </row>
    <row r="16" spans="1:15" x14ac:dyDescent="0.25">
      <c r="A16" t="s">
        <v>9</v>
      </c>
      <c r="B16" s="4">
        <v>1984</v>
      </c>
      <c r="C16" s="6">
        <v>4679</v>
      </c>
      <c r="D16" s="6">
        <v>4226</v>
      </c>
      <c r="E16" s="6">
        <v>1202</v>
      </c>
      <c r="F16" s="6">
        <v>1903</v>
      </c>
      <c r="G16" s="6">
        <v>1892</v>
      </c>
      <c r="H16" s="6">
        <v>2024</v>
      </c>
      <c r="I16" s="6">
        <v>2024</v>
      </c>
      <c r="J16" s="6">
        <v>2024</v>
      </c>
      <c r="K16" s="6">
        <v>1360</v>
      </c>
      <c r="L16" s="6">
        <v>4438</v>
      </c>
      <c r="M16" s="6">
        <v>3770</v>
      </c>
      <c r="N16" s="14">
        <f t="shared" ref="N16:N54" si="2">AVERAGE(M16,L16,K16,J16,I16,H16,G16,F16,E16,D16,C16,B16)</f>
        <v>2627.1666666666665</v>
      </c>
      <c r="O16" s="15">
        <f t="shared" si="1"/>
        <v>31526</v>
      </c>
    </row>
    <row r="17" spans="1:15" x14ac:dyDescent="0.25">
      <c r="A17" t="s">
        <v>1</v>
      </c>
      <c r="B17" s="4">
        <v>84</v>
      </c>
      <c r="C17" s="6">
        <v>31</v>
      </c>
      <c r="D17" s="6">
        <v>27825</v>
      </c>
      <c r="E17" s="6">
        <v>11985</v>
      </c>
      <c r="F17" s="6">
        <v>550</v>
      </c>
      <c r="G17" s="6">
        <v>0</v>
      </c>
      <c r="H17" s="6">
        <v>413</v>
      </c>
      <c r="I17" s="6">
        <v>282</v>
      </c>
      <c r="J17" s="6">
        <v>162</v>
      </c>
      <c r="K17" s="6">
        <v>167</v>
      </c>
      <c r="L17" s="6">
        <v>230</v>
      </c>
      <c r="M17" s="6">
        <v>360</v>
      </c>
      <c r="N17" s="14">
        <f t="shared" si="2"/>
        <v>3507.4166666666665</v>
      </c>
      <c r="O17" s="15">
        <f t="shared" si="1"/>
        <v>42089</v>
      </c>
    </row>
    <row r="18" spans="1:15" x14ac:dyDescent="0.25">
      <c r="A18" t="s">
        <v>10</v>
      </c>
      <c r="B18" s="4">
        <v>10</v>
      </c>
      <c r="C18" s="6">
        <v>3</v>
      </c>
      <c r="D18" s="6">
        <v>3</v>
      </c>
      <c r="E18" s="6">
        <v>2342</v>
      </c>
      <c r="F18" s="6">
        <v>143</v>
      </c>
      <c r="G18" s="6">
        <v>0</v>
      </c>
      <c r="H18" s="6">
        <v>142</v>
      </c>
      <c r="I18" s="6">
        <v>142</v>
      </c>
      <c r="J18" s="6">
        <v>142</v>
      </c>
      <c r="K18" s="6">
        <v>67</v>
      </c>
      <c r="L18" s="6">
        <v>100</v>
      </c>
      <c r="M18" s="6">
        <v>100</v>
      </c>
      <c r="N18" s="14">
        <f t="shared" si="2"/>
        <v>266.16666666666669</v>
      </c>
      <c r="O18" s="15">
        <f t="shared" si="1"/>
        <v>3194</v>
      </c>
    </row>
    <row r="19" spans="1:15" x14ac:dyDescent="0.25">
      <c r="A19" t="s">
        <v>2</v>
      </c>
      <c r="B19" s="4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4"/>
      <c r="O19" s="15"/>
    </row>
    <row r="20" spans="1:15" x14ac:dyDescent="0.25">
      <c r="A20" t="s">
        <v>11</v>
      </c>
      <c r="B20" s="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4"/>
      <c r="O20" s="15"/>
    </row>
    <row r="21" spans="1:15" x14ac:dyDescent="0.25">
      <c r="A21" t="s">
        <v>3</v>
      </c>
      <c r="B21" s="4"/>
      <c r="C21" s="6"/>
      <c r="D21" s="6"/>
      <c r="E21" s="6"/>
      <c r="F21" s="6"/>
      <c r="G21" s="6"/>
      <c r="H21" s="6">
        <v>229485</v>
      </c>
      <c r="I21" s="6"/>
      <c r="J21" s="6"/>
      <c r="K21" s="6"/>
      <c r="L21" s="6"/>
      <c r="M21" s="6"/>
      <c r="N21" s="14">
        <f t="shared" si="2"/>
        <v>229485</v>
      </c>
      <c r="O21" s="15">
        <f t="shared" si="1"/>
        <v>229485</v>
      </c>
    </row>
    <row r="22" spans="1:15" x14ac:dyDescent="0.25">
      <c r="A22" t="s">
        <v>4</v>
      </c>
      <c r="B22" s="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4"/>
      <c r="O22" s="15"/>
    </row>
    <row r="23" spans="1:15" x14ac:dyDescent="0.25">
      <c r="B23" s="4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4"/>
      <c r="O23" s="15"/>
    </row>
    <row r="24" spans="1:15" x14ac:dyDescent="0.25">
      <c r="A24" s="2" t="s">
        <v>6</v>
      </c>
      <c r="B24" s="3">
        <v>45108</v>
      </c>
      <c r="C24" s="5">
        <v>45139</v>
      </c>
      <c r="D24" s="5">
        <v>45170</v>
      </c>
      <c r="E24" s="5">
        <v>45200</v>
      </c>
      <c r="F24" s="5">
        <v>45231</v>
      </c>
      <c r="G24" s="5">
        <v>45261</v>
      </c>
      <c r="H24" s="5">
        <v>45292</v>
      </c>
      <c r="I24" s="5">
        <v>45323</v>
      </c>
      <c r="J24" s="5">
        <v>45352</v>
      </c>
      <c r="K24" s="5">
        <v>45383</v>
      </c>
      <c r="L24" s="5">
        <v>45413</v>
      </c>
      <c r="M24" s="5">
        <v>45444</v>
      </c>
      <c r="N24" s="12" t="s">
        <v>17</v>
      </c>
      <c r="O24" s="13" t="s">
        <v>18</v>
      </c>
    </row>
    <row r="25" spans="1:15" x14ac:dyDescent="0.25">
      <c r="B25" s="4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4"/>
      <c r="O25" s="15"/>
    </row>
    <row r="26" spans="1:15" x14ac:dyDescent="0.25">
      <c r="A26" t="s">
        <v>0</v>
      </c>
      <c r="B26" s="4">
        <v>15681</v>
      </c>
      <c r="C26" s="6">
        <v>7482</v>
      </c>
      <c r="D26" s="6">
        <v>3705</v>
      </c>
      <c r="E26" s="6">
        <v>3300</v>
      </c>
      <c r="F26" s="6">
        <v>2678</v>
      </c>
      <c r="G26" s="6">
        <v>3817</v>
      </c>
      <c r="H26" s="6">
        <v>6177</v>
      </c>
      <c r="I26" s="6">
        <v>4469</v>
      </c>
      <c r="J26" s="6">
        <v>4400</v>
      </c>
      <c r="K26" s="6">
        <v>4999</v>
      </c>
      <c r="L26" s="6">
        <v>5902</v>
      </c>
      <c r="M26" s="6">
        <v>15450</v>
      </c>
      <c r="N26" s="14">
        <f t="shared" si="2"/>
        <v>6505</v>
      </c>
      <c r="O26" s="15">
        <f t="shared" si="1"/>
        <v>78060</v>
      </c>
    </row>
    <row r="27" spans="1:15" x14ac:dyDescent="0.25">
      <c r="A27" t="s">
        <v>9</v>
      </c>
      <c r="B27" s="4">
        <v>3770</v>
      </c>
      <c r="C27" s="6">
        <v>5645</v>
      </c>
      <c r="D27" s="6">
        <v>1905</v>
      </c>
      <c r="E27" s="6">
        <v>2118</v>
      </c>
      <c r="F27" s="6">
        <v>2480</v>
      </c>
      <c r="G27" s="6">
        <v>3628</v>
      </c>
      <c r="H27" s="6">
        <v>2553</v>
      </c>
      <c r="I27" s="6">
        <v>3255</v>
      </c>
      <c r="J27" s="6">
        <v>2592</v>
      </c>
      <c r="K27" s="6">
        <v>2592</v>
      </c>
      <c r="L27" s="6">
        <v>3817</v>
      </c>
      <c r="M27" s="6">
        <v>3046</v>
      </c>
      <c r="N27" s="14">
        <f t="shared" si="2"/>
        <v>3116.75</v>
      </c>
      <c r="O27" s="15">
        <f t="shared" si="1"/>
        <v>37401</v>
      </c>
    </row>
    <row r="28" spans="1:15" x14ac:dyDescent="0.25">
      <c r="A28" t="s">
        <v>1</v>
      </c>
      <c r="B28" s="4">
        <v>286</v>
      </c>
      <c r="C28" s="6">
        <v>115</v>
      </c>
      <c r="D28" s="6">
        <v>23642</v>
      </c>
      <c r="E28" s="6">
        <v>10038</v>
      </c>
      <c r="F28" s="6">
        <v>484</v>
      </c>
      <c r="G28" s="6">
        <v>339</v>
      </c>
      <c r="H28" s="6">
        <v>328</v>
      </c>
      <c r="I28" s="6">
        <v>290</v>
      </c>
      <c r="J28" s="6">
        <v>290</v>
      </c>
      <c r="K28" s="6">
        <v>63</v>
      </c>
      <c r="L28" s="6">
        <v>348</v>
      </c>
      <c r="M28" s="6">
        <v>372</v>
      </c>
      <c r="N28" s="14">
        <f t="shared" si="2"/>
        <v>3049.5833333333335</v>
      </c>
      <c r="O28" s="15">
        <f t="shared" si="1"/>
        <v>36595</v>
      </c>
    </row>
    <row r="29" spans="1:15" x14ac:dyDescent="0.25">
      <c r="A29" t="s">
        <v>10</v>
      </c>
      <c r="B29" s="4">
        <v>100</v>
      </c>
      <c r="C29" s="6">
        <v>44</v>
      </c>
      <c r="D29" s="6">
        <v>2472</v>
      </c>
      <c r="E29" s="6">
        <v>1273</v>
      </c>
      <c r="F29" s="6">
        <v>102</v>
      </c>
      <c r="G29" s="6">
        <v>61</v>
      </c>
      <c r="H29" s="6">
        <v>67</v>
      </c>
      <c r="I29" s="6">
        <v>70</v>
      </c>
      <c r="J29" s="6">
        <v>63</v>
      </c>
      <c r="K29" s="6">
        <v>0</v>
      </c>
      <c r="L29" s="6">
        <v>84</v>
      </c>
      <c r="M29" s="6">
        <v>79</v>
      </c>
      <c r="N29" s="14">
        <f t="shared" si="2"/>
        <v>367.91666666666669</v>
      </c>
      <c r="O29" s="15">
        <f t="shared" si="1"/>
        <v>4415</v>
      </c>
    </row>
    <row r="30" spans="1:15" x14ac:dyDescent="0.25">
      <c r="A30" t="s">
        <v>2</v>
      </c>
      <c r="B30" s="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4"/>
      <c r="O30" s="15"/>
    </row>
    <row r="31" spans="1:15" x14ac:dyDescent="0.25">
      <c r="A31" t="s">
        <v>11</v>
      </c>
      <c r="B31" s="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14"/>
      <c r="O31" s="15"/>
    </row>
    <row r="32" spans="1:15" x14ac:dyDescent="0.25">
      <c r="A32" t="s">
        <v>3</v>
      </c>
      <c r="B32" s="4"/>
      <c r="C32" s="6"/>
      <c r="D32" s="6"/>
      <c r="E32" s="6"/>
      <c r="F32" s="6"/>
      <c r="G32" s="6"/>
      <c r="H32" s="6">
        <v>228259</v>
      </c>
      <c r="I32" s="6"/>
      <c r="J32" s="6"/>
      <c r="K32" s="6"/>
      <c r="L32" s="6"/>
      <c r="M32" s="6"/>
      <c r="N32" s="14">
        <f t="shared" si="2"/>
        <v>228259</v>
      </c>
      <c r="O32" s="15">
        <f t="shared" si="1"/>
        <v>228259</v>
      </c>
    </row>
    <row r="33" spans="1:15" x14ac:dyDescent="0.25">
      <c r="A33" t="s">
        <v>4</v>
      </c>
      <c r="B33" s="4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14"/>
      <c r="O33" s="15"/>
    </row>
    <row r="34" spans="1:15" x14ac:dyDescent="0.25">
      <c r="B34" s="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14"/>
      <c r="O34" s="15"/>
    </row>
    <row r="35" spans="1:15" x14ac:dyDescent="0.25">
      <c r="A35" s="2" t="s">
        <v>7</v>
      </c>
      <c r="B35" s="3">
        <v>45474</v>
      </c>
      <c r="C35" s="5">
        <v>45505</v>
      </c>
      <c r="D35" s="5">
        <v>45536</v>
      </c>
      <c r="E35" s="5">
        <v>45566</v>
      </c>
      <c r="F35" s="5">
        <v>45597</v>
      </c>
      <c r="G35" s="5">
        <v>45627</v>
      </c>
      <c r="H35" s="5">
        <v>45658</v>
      </c>
      <c r="I35" s="5">
        <v>45689</v>
      </c>
      <c r="J35" s="5">
        <v>45717</v>
      </c>
      <c r="K35" s="5">
        <v>45748</v>
      </c>
      <c r="L35" s="5">
        <v>45778</v>
      </c>
      <c r="M35" s="5">
        <v>45809</v>
      </c>
      <c r="N35" s="12" t="s">
        <v>17</v>
      </c>
      <c r="O35" s="13" t="s">
        <v>18</v>
      </c>
    </row>
    <row r="36" spans="1:15" x14ac:dyDescent="0.25"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14"/>
      <c r="O36" s="15"/>
    </row>
    <row r="37" spans="1:15" x14ac:dyDescent="0.25">
      <c r="A37" t="s">
        <v>0</v>
      </c>
      <c r="B37" s="4">
        <v>23201</v>
      </c>
      <c r="C37" s="6">
        <v>4170</v>
      </c>
      <c r="D37" s="6">
        <v>2573</v>
      </c>
      <c r="E37" s="6">
        <v>2550</v>
      </c>
      <c r="F37" s="6">
        <v>3157</v>
      </c>
      <c r="G37" s="6">
        <v>6058</v>
      </c>
      <c r="H37" s="6">
        <v>4607</v>
      </c>
      <c r="I37" s="6">
        <v>4477</v>
      </c>
      <c r="J37" s="6">
        <v>4361</v>
      </c>
      <c r="K37" s="6">
        <v>6394</v>
      </c>
      <c r="L37" s="6">
        <v>18495</v>
      </c>
      <c r="M37" s="6">
        <v>19261</v>
      </c>
      <c r="N37" s="14">
        <f t="shared" si="2"/>
        <v>8275.3333333333339</v>
      </c>
      <c r="O37" s="15">
        <f t="shared" si="1"/>
        <v>99304</v>
      </c>
    </row>
    <row r="38" spans="1:15" x14ac:dyDescent="0.25">
      <c r="A38" t="s">
        <v>9</v>
      </c>
      <c r="B38" s="4">
        <v>8041</v>
      </c>
      <c r="C38" s="6">
        <v>2269</v>
      </c>
      <c r="D38" s="6">
        <v>1891</v>
      </c>
      <c r="E38" s="6">
        <v>2461</v>
      </c>
      <c r="F38" s="6">
        <v>2970</v>
      </c>
      <c r="G38" s="6">
        <v>5898</v>
      </c>
      <c r="H38" s="6">
        <v>3168</v>
      </c>
      <c r="I38" s="6">
        <v>2846</v>
      </c>
      <c r="J38" s="6">
        <v>2122</v>
      </c>
      <c r="K38" s="6">
        <v>3324</v>
      </c>
      <c r="L38" s="6">
        <v>3882</v>
      </c>
      <c r="M38" s="6">
        <v>3567</v>
      </c>
      <c r="N38" s="14">
        <f t="shared" si="2"/>
        <v>3536.5833333333335</v>
      </c>
      <c r="O38" s="15">
        <f t="shared" si="1"/>
        <v>42439</v>
      </c>
    </row>
    <row r="39" spans="1:15" x14ac:dyDescent="0.25">
      <c r="A39" t="s">
        <v>1</v>
      </c>
      <c r="B39" s="4">
        <v>205</v>
      </c>
      <c r="C39" s="6">
        <v>82</v>
      </c>
      <c r="D39" s="6">
        <v>22392</v>
      </c>
      <c r="E39" s="6">
        <v>19915</v>
      </c>
      <c r="F39" s="6">
        <v>885</v>
      </c>
      <c r="G39" s="6">
        <v>761</v>
      </c>
      <c r="H39" s="6">
        <v>452</v>
      </c>
      <c r="I39" s="6">
        <v>293</v>
      </c>
      <c r="J39" s="6">
        <v>208</v>
      </c>
      <c r="K39" s="6">
        <v>209</v>
      </c>
      <c r="L39" s="6">
        <v>188</v>
      </c>
      <c r="M39" s="6">
        <v>121</v>
      </c>
      <c r="N39" s="14">
        <f t="shared" si="2"/>
        <v>3809.25</v>
      </c>
      <c r="O39" s="15">
        <f t="shared" si="1"/>
        <v>45711</v>
      </c>
    </row>
    <row r="40" spans="1:15" x14ac:dyDescent="0.25">
      <c r="A40" t="s">
        <v>10</v>
      </c>
      <c r="B40" s="4">
        <v>49</v>
      </c>
      <c r="C40" s="6">
        <v>20</v>
      </c>
      <c r="D40" s="6">
        <v>2464</v>
      </c>
      <c r="E40" s="6">
        <v>1309</v>
      </c>
      <c r="F40" s="6">
        <v>179</v>
      </c>
      <c r="G40" s="6">
        <v>172</v>
      </c>
      <c r="H40" s="6">
        <v>97</v>
      </c>
      <c r="I40" s="6">
        <v>51</v>
      </c>
      <c r="J40" s="6">
        <v>49</v>
      </c>
      <c r="K40" s="6">
        <v>40</v>
      </c>
      <c r="L40" s="6">
        <v>47</v>
      </c>
      <c r="M40" s="6">
        <v>26</v>
      </c>
      <c r="N40" s="14">
        <f t="shared" si="2"/>
        <v>375.25</v>
      </c>
      <c r="O40" s="15">
        <f t="shared" si="1"/>
        <v>4503</v>
      </c>
    </row>
    <row r="41" spans="1:15" x14ac:dyDescent="0.25">
      <c r="A41" t="s">
        <v>2</v>
      </c>
      <c r="B41" s="4">
        <v>3344</v>
      </c>
      <c r="C41" s="6"/>
      <c r="D41" s="6">
        <v>3344</v>
      </c>
      <c r="E41" s="6"/>
      <c r="F41" s="6"/>
      <c r="G41" s="6"/>
      <c r="H41" s="6"/>
      <c r="I41" s="6"/>
      <c r="J41" s="6"/>
      <c r="K41" s="6"/>
      <c r="L41" s="6"/>
      <c r="M41" s="6"/>
      <c r="N41" s="14">
        <f t="shared" si="2"/>
        <v>3344</v>
      </c>
      <c r="O41" s="15">
        <f t="shared" si="1"/>
        <v>6688</v>
      </c>
    </row>
    <row r="42" spans="1:15" x14ac:dyDescent="0.25">
      <c r="A42" t="s">
        <v>11</v>
      </c>
      <c r="B42" s="4">
        <v>10032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14">
        <f t="shared" si="2"/>
        <v>10032</v>
      </c>
      <c r="O42" s="15">
        <f t="shared" si="1"/>
        <v>10032</v>
      </c>
    </row>
    <row r="43" spans="1:15" x14ac:dyDescent="0.25">
      <c r="A43" t="s">
        <v>3</v>
      </c>
      <c r="B43" s="4"/>
      <c r="C43" s="6"/>
      <c r="D43" s="6"/>
      <c r="E43" s="6"/>
      <c r="F43" s="6"/>
      <c r="G43" s="6"/>
      <c r="H43" s="6">
        <v>226920</v>
      </c>
      <c r="I43" s="6"/>
      <c r="J43" s="6"/>
      <c r="K43" s="6"/>
      <c r="L43" s="6"/>
      <c r="M43" s="6"/>
      <c r="N43" s="14">
        <f t="shared" si="2"/>
        <v>226920</v>
      </c>
      <c r="O43" s="15">
        <f t="shared" si="1"/>
        <v>226920</v>
      </c>
    </row>
    <row r="44" spans="1:15" x14ac:dyDescent="0.25">
      <c r="A44" t="s">
        <v>4</v>
      </c>
      <c r="B44" s="4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14"/>
      <c r="O44" s="15"/>
    </row>
    <row r="45" spans="1:15" x14ac:dyDescent="0.25">
      <c r="B45" s="4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14"/>
      <c r="O45" s="15"/>
    </row>
    <row r="46" spans="1:15" x14ac:dyDescent="0.25">
      <c r="A46" s="2" t="s">
        <v>8</v>
      </c>
      <c r="B46" s="3">
        <v>45839</v>
      </c>
      <c r="C46" s="5">
        <v>45870</v>
      </c>
      <c r="D46" s="5">
        <v>45901</v>
      </c>
      <c r="E46" s="5">
        <v>45931</v>
      </c>
      <c r="F46" s="5">
        <v>45962</v>
      </c>
      <c r="G46" s="5">
        <v>45992</v>
      </c>
      <c r="H46" s="5">
        <v>46023</v>
      </c>
      <c r="I46" s="5">
        <v>46054</v>
      </c>
      <c r="J46" s="5">
        <v>46082</v>
      </c>
      <c r="K46" s="5">
        <v>46113</v>
      </c>
      <c r="L46" s="5">
        <v>46143</v>
      </c>
      <c r="M46" s="5">
        <v>46174</v>
      </c>
      <c r="N46" s="12" t="s">
        <v>17</v>
      </c>
      <c r="O46" s="13" t="s">
        <v>18</v>
      </c>
    </row>
    <row r="47" spans="1:15" x14ac:dyDescent="0.25">
      <c r="B47" s="4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14"/>
      <c r="O47" s="15"/>
    </row>
    <row r="48" spans="1:15" x14ac:dyDescent="0.25">
      <c r="A48" t="s">
        <v>0</v>
      </c>
      <c r="B48" s="4">
        <v>7051</v>
      </c>
      <c r="C48" s="6">
        <v>7885</v>
      </c>
      <c r="D48" s="6">
        <v>2733</v>
      </c>
      <c r="E48" s="6">
        <v>3041</v>
      </c>
      <c r="F48" s="6">
        <v>3390</v>
      </c>
      <c r="G48" s="6">
        <v>6938</v>
      </c>
      <c r="H48" s="6">
        <v>7176</v>
      </c>
      <c r="I48" s="6">
        <v>4093</v>
      </c>
      <c r="J48" s="6">
        <v>4798</v>
      </c>
      <c r="K48" s="6">
        <v>4816</v>
      </c>
      <c r="L48" s="6">
        <v>3080</v>
      </c>
      <c r="M48" s="6"/>
      <c r="N48" s="14">
        <f t="shared" si="2"/>
        <v>5000.090909090909</v>
      </c>
      <c r="O48" s="15">
        <f t="shared" si="1"/>
        <v>55001</v>
      </c>
    </row>
    <row r="49" spans="1:15" x14ac:dyDescent="0.25">
      <c r="A49" t="s">
        <v>9</v>
      </c>
      <c r="B49" s="4">
        <v>3461</v>
      </c>
      <c r="C49" s="6">
        <v>6142</v>
      </c>
      <c r="D49" s="6">
        <v>2343</v>
      </c>
      <c r="E49" s="6">
        <v>2163</v>
      </c>
      <c r="F49" s="6">
        <v>2867</v>
      </c>
      <c r="G49" s="6">
        <v>6269</v>
      </c>
      <c r="H49" s="6">
        <v>3028</v>
      </c>
      <c r="I49" s="6">
        <v>1401</v>
      </c>
      <c r="J49" s="6">
        <v>1572</v>
      </c>
      <c r="K49" s="6">
        <v>1965</v>
      </c>
      <c r="L49" s="6">
        <v>1703</v>
      </c>
      <c r="M49" s="6"/>
      <c r="N49" s="14">
        <f t="shared" si="2"/>
        <v>2992.181818181818</v>
      </c>
      <c r="O49" s="15">
        <f t="shared" si="1"/>
        <v>32914</v>
      </c>
    </row>
    <row r="50" spans="1:15" x14ac:dyDescent="0.25">
      <c r="A50" t="s">
        <v>1</v>
      </c>
      <c r="B50" s="4">
        <v>41</v>
      </c>
      <c r="C50" s="6">
        <v>57</v>
      </c>
      <c r="D50" s="6">
        <v>27429</v>
      </c>
      <c r="E50" s="6">
        <v>10278</v>
      </c>
      <c r="F50" s="6">
        <v>655</v>
      </c>
      <c r="G50" s="6">
        <v>552</v>
      </c>
      <c r="H50" s="6">
        <v>318</v>
      </c>
      <c r="I50" s="6">
        <v>373</v>
      </c>
      <c r="J50" s="6">
        <v>177</v>
      </c>
      <c r="K50" s="6">
        <v>155</v>
      </c>
      <c r="L50" s="6">
        <v>504</v>
      </c>
      <c r="M50" s="6"/>
      <c r="N50" s="14">
        <f t="shared" si="2"/>
        <v>3685.3636363636365</v>
      </c>
      <c r="O50" s="15">
        <f t="shared" si="1"/>
        <v>40539</v>
      </c>
    </row>
    <row r="51" spans="1:15" x14ac:dyDescent="0.25">
      <c r="A51" t="s">
        <v>10</v>
      </c>
      <c r="B51" s="4">
        <v>6</v>
      </c>
      <c r="C51" s="6">
        <v>17</v>
      </c>
      <c r="D51" s="6">
        <v>2388</v>
      </c>
      <c r="E51" s="6">
        <v>1079</v>
      </c>
      <c r="F51" s="6">
        <v>92</v>
      </c>
      <c r="G51" s="6">
        <v>83</v>
      </c>
      <c r="H51" s="6">
        <v>44</v>
      </c>
      <c r="I51" s="6">
        <v>61</v>
      </c>
      <c r="J51" s="6">
        <v>34</v>
      </c>
      <c r="K51" s="6">
        <v>32</v>
      </c>
      <c r="L51" s="6">
        <v>76</v>
      </c>
      <c r="M51" s="6"/>
      <c r="N51" s="14">
        <f t="shared" si="2"/>
        <v>355.63636363636363</v>
      </c>
      <c r="O51" s="15">
        <f t="shared" si="1"/>
        <v>3912</v>
      </c>
    </row>
    <row r="52" spans="1:15" x14ac:dyDescent="0.25">
      <c r="A52" t="s">
        <v>2</v>
      </c>
      <c r="B52" s="4">
        <v>3355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14">
        <f t="shared" si="2"/>
        <v>3355</v>
      </c>
      <c r="O52" s="15">
        <f t="shared" si="1"/>
        <v>3355</v>
      </c>
    </row>
    <row r="53" spans="1:15" x14ac:dyDescent="0.25">
      <c r="A53" t="s">
        <v>11</v>
      </c>
      <c r="B53" s="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14"/>
      <c r="O53" s="15">
        <f t="shared" si="1"/>
        <v>0</v>
      </c>
    </row>
    <row r="54" spans="1:15" x14ac:dyDescent="0.25">
      <c r="A54" t="s">
        <v>3</v>
      </c>
      <c r="B54" s="4"/>
      <c r="C54" s="6"/>
      <c r="D54" s="6"/>
      <c r="E54" s="6"/>
      <c r="F54" s="6"/>
      <c r="G54" s="6"/>
      <c r="H54" s="6">
        <v>212917</v>
      </c>
      <c r="I54" s="6"/>
      <c r="J54" s="6"/>
      <c r="K54" s="6"/>
      <c r="L54" s="6"/>
      <c r="M54" s="6"/>
      <c r="N54" s="14">
        <f t="shared" si="2"/>
        <v>212917</v>
      </c>
      <c r="O54" s="15">
        <f t="shared" si="1"/>
        <v>212917</v>
      </c>
    </row>
    <row r="55" spans="1:15" x14ac:dyDescent="0.25">
      <c r="A55" t="s">
        <v>4</v>
      </c>
      <c r="B55" s="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4"/>
      <c r="O55" s="15"/>
    </row>
    <row r="56" spans="1:15" x14ac:dyDescent="0.25">
      <c r="A56" s="1"/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5"/>
    </row>
    <row r="61" spans="1:15" x14ac:dyDescent="0.25">
      <c r="A61" s="9" t="s">
        <v>13</v>
      </c>
      <c r="B61" s="20" t="s">
        <v>16</v>
      </c>
      <c r="C61" s="20"/>
      <c r="D61" s="20" t="s">
        <v>14</v>
      </c>
      <c r="E61" s="20"/>
      <c r="F61" s="10" t="s">
        <v>15</v>
      </c>
    </row>
    <row r="62" spans="1:15" x14ac:dyDescent="0.25">
      <c r="A62" s="15"/>
      <c r="B62" s="18"/>
      <c r="C62" s="18"/>
      <c r="D62" s="18"/>
      <c r="E62" s="18"/>
      <c r="F62" s="15"/>
      <c r="M62" s="16"/>
    </row>
    <row r="63" spans="1:15" x14ac:dyDescent="0.25">
      <c r="A63" s="15" t="s">
        <v>0</v>
      </c>
      <c r="B63" s="18">
        <f>(O48+O37+O26)/3</f>
        <v>77455</v>
      </c>
      <c r="C63" s="18"/>
      <c r="D63" s="18">
        <f>(O48+O37+O26+O15)/4</f>
        <v>76104.25</v>
      </c>
      <c r="E63" s="18"/>
      <c r="F63" s="15">
        <f>(O48+O37+O26+O15+O3)/5</f>
        <v>67319.199999999997</v>
      </c>
    </row>
    <row r="64" spans="1:15" x14ac:dyDescent="0.25">
      <c r="A64" s="15" t="s">
        <v>9</v>
      </c>
      <c r="B64" s="19">
        <f>(O49+O38+O27)/3</f>
        <v>37584.666666666664</v>
      </c>
      <c r="C64" s="19"/>
      <c r="D64" s="18">
        <f t="shared" ref="D64:D69" si="3">(O49+O38+O27+O16)/4</f>
        <v>36070</v>
      </c>
      <c r="E64" s="18"/>
      <c r="F64" s="15">
        <f t="shared" ref="F64:F69" si="4">(O49+O38+O27+O16+O4)/5</f>
        <v>32223</v>
      </c>
    </row>
    <row r="65" spans="1:7" x14ac:dyDescent="0.25">
      <c r="A65" s="15" t="s">
        <v>1</v>
      </c>
      <c r="B65" s="19">
        <f>(O50+O39+O28)/3</f>
        <v>40948.333333333336</v>
      </c>
      <c r="C65" s="19"/>
      <c r="D65" s="19">
        <f t="shared" si="3"/>
        <v>41233.5</v>
      </c>
      <c r="E65" s="19"/>
      <c r="F65" s="14">
        <f t="shared" si="4"/>
        <v>33195.800000000003</v>
      </c>
    </row>
    <row r="66" spans="1:7" x14ac:dyDescent="0.25">
      <c r="A66" s="15" t="s">
        <v>10</v>
      </c>
      <c r="B66" s="19">
        <f>(O51+O40+O29)/3</f>
        <v>4276.666666666667</v>
      </c>
      <c r="C66" s="19"/>
      <c r="D66" s="18">
        <f t="shared" si="3"/>
        <v>4006</v>
      </c>
      <c r="E66" s="18"/>
      <c r="F66" s="15">
        <f t="shared" si="4"/>
        <v>3242</v>
      </c>
    </row>
    <row r="67" spans="1:7" x14ac:dyDescent="0.25">
      <c r="A67" s="15" t="s">
        <v>2</v>
      </c>
      <c r="B67" s="19">
        <f t="shared" ref="B67:B70" si="5">(O52+O41+O30)/3</f>
        <v>3347.6666666666665</v>
      </c>
      <c r="C67" s="19"/>
      <c r="D67" s="19">
        <f t="shared" si="3"/>
        <v>2510.75</v>
      </c>
      <c r="E67" s="19"/>
      <c r="F67" s="14">
        <f t="shared" si="4"/>
        <v>2008.6</v>
      </c>
    </row>
    <row r="68" spans="1:7" x14ac:dyDescent="0.25">
      <c r="A68" s="15" t="s">
        <v>11</v>
      </c>
      <c r="B68" s="18">
        <f t="shared" si="5"/>
        <v>3344</v>
      </c>
      <c r="C68" s="18"/>
      <c r="D68" s="18">
        <f t="shared" si="3"/>
        <v>2508</v>
      </c>
      <c r="E68" s="18"/>
      <c r="F68" s="14">
        <f t="shared" si="4"/>
        <v>2006.4</v>
      </c>
    </row>
    <row r="69" spans="1:7" x14ac:dyDescent="0.25">
      <c r="A69" s="15" t="s">
        <v>3</v>
      </c>
      <c r="B69" s="19">
        <f t="shared" si="5"/>
        <v>222698.66666666666</v>
      </c>
      <c r="C69" s="19"/>
      <c r="D69" s="19">
        <f t="shared" si="3"/>
        <v>224395.25</v>
      </c>
      <c r="E69" s="19"/>
      <c r="F69" s="14">
        <f t="shared" si="4"/>
        <v>208595.4</v>
      </c>
    </row>
    <row r="70" spans="1:7" x14ac:dyDescent="0.25">
      <c r="A70" s="15" t="s">
        <v>4</v>
      </c>
      <c r="B70" s="18">
        <f t="shared" si="5"/>
        <v>0</v>
      </c>
      <c r="C70" s="18"/>
      <c r="D70" s="18">
        <f>(O55+O44+O33+O22)/4</f>
        <v>0</v>
      </c>
      <c r="E70" s="18"/>
      <c r="F70" s="14">
        <f>(O55+O44+O33+O22+O10)/5</f>
        <v>804.8</v>
      </c>
      <c r="G70" t="s">
        <v>19</v>
      </c>
    </row>
    <row r="71" spans="1:7" x14ac:dyDescent="0.25">
      <c r="B71" s="17"/>
      <c r="C71" s="17"/>
      <c r="D71" s="17"/>
      <c r="E71" s="17"/>
    </row>
    <row r="72" spans="1:7" x14ac:dyDescent="0.25">
      <c r="B72" s="17"/>
      <c r="C72" s="17"/>
      <c r="D72" s="17"/>
      <c r="E72" s="17"/>
    </row>
  </sheetData>
  <sheetProtection algorithmName="SHA-512" hashValue="avElQCEamhO3YuuHYe1SwfmUfrmTLsPJJrfyS4+W7oxT0CZfzZHfFMHJAvVlXtYih5SnFc3pFL3BbSfcaUejqA==" saltValue="yozek9vdRXVpTxLxzG1ZeQ==" spinCount="100000" sheet="1" objects="1" scenarios="1"/>
  <mergeCells count="24">
    <mergeCell ref="D70:E70"/>
    <mergeCell ref="D71:E71"/>
    <mergeCell ref="D61:E61"/>
    <mergeCell ref="B61:C61"/>
    <mergeCell ref="D62:E62"/>
    <mergeCell ref="D63:E63"/>
    <mergeCell ref="D64:E64"/>
    <mergeCell ref="D65:E65"/>
    <mergeCell ref="B71:C71"/>
    <mergeCell ref="B72:C72"/>
    <mergeCell ref="D72:E72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D66:E66"/>
    <mergeCell ref="D67:E67"/>
    <mergeCell ref="D68:E68"/>
    <mergeCell ref="D69:E6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AFTS Print Counts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Pilny, Laura C (DOR)</dc:creator>
  <cp:lastModifiedBy>Ely, Kristie A (DOR)</cp:lastModifiedBy>
  <dcterms:created xsi:type="dcterms:W3CDTF">2026-06-15T00:49:02Z</dcterms:created>
  <dcterms:modified xsi:type="dcterms:W3CDTF">2026-08-25T23:19:07Z</dcterms:modified>
</cp:coreProperties>
</file>