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N:\"/>
    </mc:Choice>
  </mc:AlternateContent>
  <xr:revisionPtr revIDLastSave="0" documentId="13_ncr:1_{974BC910-10BA-4B39-941C-8ACCF75F3393}" xr6:coauthVersionLast="47" xr6:coauthVersionMax="47" xr10:uidLastSave="{00000000-0000-0000-0000-000000000000}"/>
  <bookViews>
    <workbookView xWindow="-108" yWindow="-108" windowWidth="23256" windowHeight="13896" activeTab="1" xr2:uid="{AC27174C-6A46-4A0D-AD8D-5357AA63A313}"/>
  </bookViews>
  <sheets>
    <sheet name="Instructions Recycled Products" sheetId="4" r:id="rId1"/>
    <sheet name="G2 Bulk Tab and Registration " sheetId="1" r:id="rId2"/>
  </sheets>
  <externalReferences>
    <externalReference r:id="rId3"/>
  </externalReferences>
  <definedNames>
    <definedName name="Choice" localSheetId="0">'[1]G1 BULK DISTRIBUTION'!$N$15:$N$16</definedName>
    <definedName name="Choice">'G2 Bulk Tab and Registration '!$N$13:$N$13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1" l="1"/>
  <c r="I13" i="1" s="1"/>
  <c r="I21" i="1"/>
  <c r="I20" i="1"/>
  <c r="I19" i="1"/>
  <c r="I16" i="1"/>
  <c r="I15" i="1"/>
  <c r="I14" i="1"/>
  <c r="I18" i="1"/>
  <c r="I17" i="1"/>
  <c r="I8" i="1"/>
  <c r="I9" i="1"/>
  <c r="I10" i="1"/>
  <c r="I11" i="1"/>
  <c r="I12" i="1"/>
  <c r="I7" i="1"/>
  <c r="I23" i="1" l="1"/>
  <c r="I24" i="1" l="1"/>
  <c r="I26" i="1" s="1"/>
</calcChain>
</file>

<file path=xl/sharedStrings.xml><?xml version="1.0" encoding="utf-8"?>
<sst xmlns="http://schemas.openxmlformats.org/spreadsheetml/2006/main" count="83" uniqueCount="60">
  <si>
    <t xml:space="preserve">Item No. </t>
  </si>
  <si>
    <t>Description of Item</t>
  </si>
  <si>
    <t xml:space="preserve">US Cost per Unit </t>
  </si>
  <si>
    <t>Packaging, mailing, electronic file transfer of information for each Registration Renewal</t>
  </si>
  <si>
    <t>Reg Renewal </t>
  </si>
  <si>
    <t>Type 1</t>
  </si>
  <si>
    <t>Type 2</t>
  </si>
  <si>
    <t>Type 3</t>
  </si>
  <si>
    <t>Type 4</t>
  </si>
  <si>
    <t>Type 5</t>
  </si>
  <si>
    <t xml:space="preserve">Estimated Annual Usage </t>
  </si>
  <si>
    <t>Sheeting and Brand Name:</t>
  </si>
  <si>
    <t>E-mail Address:                                                    Title of Authorized Person to Sign:</t>
  </si>
  <si>
    <t>DUNS No. or CAGE Code No.:                          Signature:</t>
  </si>
  <si>
    <t>Online Registration Renewals</t>
  </si>
  <si>
    <t>Plate/Tab Type</t>
  </si>
  <si>
    <t>Permanent Registration Vehicle Tab (P/Z)</t>
  </si>
  <si>
    <t>Vehicle Month Tab</t>
  </si>
  <si>
    <t>Year Validation Tab</t>
  </si>
  <si>
    <t>Off-Highway Registration Decal</t>
  </si>
  <si>
    <t>Boat Registration Decals</t>
  </si>
  <si>
    <t xml:space="preserve">Estimated Annual Quantity </t>
  </si>
  <si>
    <t>Online Replacement Tabs</t>
  </si>
  <si>
    <t>Packaging, mailing, electronic file transfer of information for each Replacement Tab</t>
  </si>
  <si>
    <t>Dup. Tabs</t>
  </si>
  <si>
    <t>RFP#2026-0200-0169/02-106-26</t>
  </si>
  <si>
    <t>Extension
(Automatically Calculated)</t>
  </si>
  <si>
    <t>Yes</t>
  </si>
  <si>
    <t>No</t>
  </si>
  <si>
    <t>N/A</t>
  </si>
  <si>
    <t>Alaskan Product? Select Yes or No</t>
  </si>
  <si>
    <t>Select Alaskan Product Class</t>
  </si>
  <si>
    <t>Class 3 (7%)</t>
  </si>
  <si>
    <t>Grand Total for Evaluation Purposes:</t>
  </si>
  <si>
    <t>AS 36.30.337(a) states, “In the evaluation of a bid or proposal for an agency procurement of products, the agency shall decrease the bid or proposal by five percent if the bid or proposal indicates that the product being purchased will be recycled products.”</t>
  </si>
  <si>
    <t>REQUIREMENTS:</t>
  </si>
  <si>
    <t>AMOUNT: 5%</t>
  </si>
  <si>
    <t xml:space="preserve">FOUND IN: AS 36.30.324 AS 36.30.337 </t>
  </si>
  <si>
    <t xml:space="preserve">Instructions for RECYCLED PRODUCTS PREFERENCE </t>
  </si>
  <si>
    <t xml:space="preserve">Contractor Name:                                               </t>
  </si>
  <si>
    <t>Print Name:</t>
  </si>
  <si>
    <t xml:space="preserve">Modifications and any additions/deletions to the form below will not be allowed. Proposal shall be considered non-responsive if any adjustments are made.  Payments will be based on the actual quantities printed and delivered. The State does not guarantee a minimum or maximum quantity amount. </t>
  </si>
  <si>
    <r>
      <t>Subtotal</t>
    </r>
    <r>
      <rPr>
        <b/>
        <sz val="11"/>
        <color rgb="FFFF0000"/>
        <rFont val="Garamond"/>
        <family val="1"/>
      </rPr>
      <t xml:space="preserve"> (excluding Freight/Shipping)</t>
    </r>
    <r>
      <rPr>
        <b/>
        <sz val="11"/>
        <color theme="1"/>
        <rFont val="Garamond"/>
        <family val="1"/>
      </rPr>
      <t>:</t>
    </r>
  </si>
  <si>
    <t>Preference Amount Deducted from Subtotal:</t>
  </si>
  <si>
    <t>Alaskan Product preference AS 36.30.328 , AS 36.30.332, 3 AAC 92.090 - REQUIREMENTS: AMOUNT: 3% / 5% / 7%
 Class I (3%): Materials and supplies with value added in the state that are more than 25 percent and less than 50 percent produced or manufactured in the state. 
 Class II (5%): Materials and supplies with value added in the state that are 50 percent or more and less than 75 percent produced or manufactured in the state. 
 Class III (7%): Materials and supplies with value added in the state that are 75 percent or more produced or manufactured in the state.                                                                    
 NOTES: The applicable preference percentage is only applied to the qualifying product itself. Cost such as transportation, postage, delivery, etc. are not to be included in the value of the product qualifying for the preference. A listing of qualified products may be found at the following website: 
https://www.commerce.alaska.gov/web/dcra/AlaskaProductPreferenceProgram.aspx
Offerors must select YES in column G if their proposed items meet the requirements for the Product preference. If the Procurement Officer determines that the Preference was claimed in error or otherwise not allowable, the discount selected for that item will be disallowed.</t>
  </si>
  <si>
    <t>Personalized Plate Tabs, Issued in Singles</t>
  </si>
  <si>
    <t>Personalized Plate Tabs, Issued in Pairs</t>
  </si>
  <si>
    <t>Packaging, mailing, electronic file transfer of information for each Personalized Plate Tab (singles)</t>
  </si>
  <si>
    <t>Packaging, mailing, electronic file transfer of information for each Personalized Plate Tab (Pairs)</t>
  </si>
  <si>
    <t>Online Replacement Plate - Tabs</t>
  </si>
  <si>
    <t>Dup. Plate Tabs</t>
  </si>
  <si>
    <t>Packaging, mailing, electronic file transfer of information for each Replacement Plate Tab</t>
  </si>
  <si>
    <t>Freight/Shipping for Tab orders</t>
  </si>
  <si>
    <t>Freight per pallet</t>
  </si>
  <si>
    <r>
      <t xml:space="preserve">Items 1 thru Item 15: The Estimated Quantity column is an </t>
    </r>
    <r>
      <rPr>
        <b/>
        <u/>
        <sz val="11"/>
        <color rgb="FFFF0000"/>
        <rFont val="Garamond"/>
        <family val="1"/>
      </rPr>
      <t>Estimated Annual Usage only</t>
    </r>
    <r>
      <rPr>
        <sz val="11"/>
        <color rgb="FFFF0000"/>
        <rFont val="Garamond"/>
        <family val="1"/>
      </rPr>
      <t xml:space="preserve">.     </t>
    </r>
    <r>
      <rPr>
        <u/>
        <sz val="11"/>
        <color rgb="FFFF0000"/>
        <rFont val="Garamond"/>
        <family val="1"/>
      </rPr>
      <t xml:space="preserve">   Item 16-Freight is estimated Annually based on PER PALLET   </t>
    </r>
    <r>
      <rPr>
        <sz val="11"/>
        <color rgb="FFFF0000"/>
        <rFont val="Garamond"/>
        <family val="1"/>
      </rPr>
      <t xml:space="preserve">                                                                             </t>
    </r>
  </si>
  <si>
    <t xml:space="preserve">AMENDMENT THREE - REVISED - SUBMITTAL FORM G2 - Cost Proposal - Bulk Tab and Registration </t>
  </si>
  <si>
    <r>
      <t xml:space="preserve">Section 36.30.324 and 36.30.337 (a) In the evaluation of a proposal for an agency procurement of products, the agency shall decrease the proposal by five percent if the proposal indicates that the products being purchased will be recycled products. </t>
    </r>
    <r>
      <rPr>
        <b/>
        <sz val="10"/>
        <color rgb="FFFF0000"/>
        <rFont val="Garamond"/>
        <family val="1"/>
      </rPr>
      <t xml:space="preserve">SEE TAB ONE: INSTRUCTIONS RECYCLED PRODUCTS FOR QUALIFYING PRODUCTS AND MINIMUM PERCENTAGE OF RECYCLED PRODUCT. </t>
    </r>
  </si>
  <si>
    <r>
      <t xml:space="preserve">NOTES: The following materials qualify for the Recycled Product Preference ONLY if the item proposed will be comprised of at least </t>
    </r>
    <r>
      <rPr>
        <b/>
        <sz val="14"/>
        <color rgb="FFFF0000"/>
        <rFont val="Calibri"/>
        <family val="2"/>
        <scheme val="minor"/>
      </rPr>
      <t>50% recycled material</t>
    </r>
    <r>
      <rPr>
        <sz val="14"/>
        <color theme="1"/>
        <rFont val="Calibri"/>
        <family val="2"/>
        <scheme val="minor"/>
      </rPr>
      <t xml:space="preserve">:
License Plate material (e.g. aluminum, other metals)
Paper Products (e.g. registrations, envelopes)
Adhesive Products (e.g. tabs, decals)
The state reserves the right to request documentation of the recycled product in order to verify the minimum percentage and qualifying material. </t>
    </r>
  </si>
  <si>
    <t>If claiming Recycled Product Preference, list proposed Item Number above, the percentage which will be composed of Recycled Material, and the source of the material:</t>
  </si>
  <si>
    <r>
      <t xml:space="preserve">Does your proposal qualify for the Recycled Products Bidder Preference? See </t>
    </r>
    <r>
      <rPr>
        <b/>
        <sz val="11"/>
        <color rgb="FFFF0000"/>
        <rFont val="Garamond"/>
        <family val="1"/>
      </rPr>
      <t>Row 5 or 1st Tab</t>
    </r>
    <r>
      <rPr>
        <sz val="11"/>
        <color theme="1"/>
        <rFont val="Garamond"/>
        <family val="1"/>
      </rPr>
      <t xml:space="preserve"> for instructions. 
Select Yes or No in Cell G24.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</si>
</sst>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Calibri"/>
      <family val="2"/>
      <scheme val="minor"/>
    </font>
    <font>
      <sz val="11"/>
      <color theme="1"/>
      <name val="Garamond"/>
      <family val="1"/>
    </font>
    <font>
      <b/>
      <sz val="16"/>
      <color theme="1"/>
      <name val="Garamond"/>
      <family val="1"/>
    </font>
    <font>
      <b/>
      <sz val="11"/>
      <color theme="1"/>
      <name val="Garamond"/>
      <family val="1"/>
    </font>
    <font>
      <sz val="10"/>
      <color theme="1"/>
      <name val="Garamond"/>
      <family val="1"/>
    </font>
    <font>
      <b/>
      <sz val="10"/>
      <color theme="1"/>
      <name val="Garamond"/>
      <family val="1"/>
    </font>
    <font>
      <sz val="8"/>
      <name val="Calibri"/>
      <family val="2"/>
      <scheme val="minor"/>
    </font>
    <font>
      <sz val="11"/>
      <color rgb="FFFF0000"/>
      <name val="Garamond"/>
      <family val="1"/>
    </font>
    <font>
      <b/>
      <u/>
      <sz val="11"/>
      <color rgb="FFFF0000"/>
      <name val="Garamond"/>
      <family val="1"/>
    </font>
    <font>
      <sz val="11"/>
      <color theme="0"/>
      <name val="Garamond"/>
      <family val="1"/>
    </font>
    <font>
      <b/>
      <sz val="10"/>
      <color rgb="FFFF0000"/>
      <name val="Garamond"/>
      <family val="1"/>
    </font>
    <font>
      <b/>
      <sz val="11"/>
      <color rgb="FFFF0000"/>
      <name val="Garamond"/>
      <family val="1"/>
    </font>
    <font>
      <b/>
      <sz val="12"/>
      <color theme="1"/>
      <name val="Garamond"/>
      <family val="1"/>
    </font>
    <font>
      <b/>
      <sz val="14"/>
      <color theme="1"/>
      <name val="Garamond"/>
      <family val="1"/>
    </font>
    <font>
      <sz val="18"/>
      <color theme="1"/>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
      <u/>
      <sz val="11"/>
      <color rgb="FFFF0000"/>
      <name val="Garamond"/>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77">
    <xf numFmtId="0" fontId="0" fillId="0" borderId="0" xfId="0"/>
    <xf numFmtId="0" fontId="1" fillId="0" borderId="0" xfId="0" applyFont="1"/>
    <xf numFmtId="0" fontId="1" fillId="0" borderId="10" xfId="0" applyFont="1" applyBorder="1" applyAlignment="1">
      <alignment wrapText="1"/>
    </xf>
    <xf numFmtId="0" fontId="3" fillId="2" borderId="1" xfId="0" applyFont="1" applyFill="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1" fillId="0" borderId="8" xfId="0" applyFont="1" applyBorder="1" applyAlignment="1">
      <alignment horizontal="center" vertical="center" wrapText="1"/>
    </xf>
    <xf numFmtId="0" fontId="1" fillId="0" borderId="3" xfId="0" applyFont="1" applyBorder="1" applyAlignment="1">
      <alignment wrapText="1"/>
    </xf>
    <xf numFmtId="0" fontId="1" fillId="0" borderId="3" xfId="0" applyFont="1" applyBorder="1" applyAlignment="1">
      <alignment horizontal="center" vertical="center" wrapText="1"/>
    </xf>
    <xf numFmtId="3" fontId="1" fillId="0" borderId="3" xfId="0" applyNumberFormat="1" applyFont="1" applyBorder="1" applyAlignment="1">
      <alignment horizontal="center" wrapText="1"/>
    </xf>
    <xf numFmtId="0" fontId="1" fillId="0" borderId="10" xfId="0" applyFont="1" applyBorder="1" applyAlignment="1">
      <alignment horizontal="center" vertical="center" wrapText="1"/>
    </xf>
    <xf numFmtId="3" fontId="1" fillId="0" borderId="10" xfId="0" applyNumberFormat="1" applyFont="1" applyBorder="1" applyAlignment="1">
      <alignment horizontal="center" vertical="center" wrapText="1"/>
    </xf>
    <xf numFmtId="0" fontId="9" fillId="0" borderId="0" xfId="0" applyFont="1"/>
    <xf numFmtId="44" fontId="1" fillId="0" borderId="1" xfId="0" applyNumberFormat="1" applyFont="1" applyBorder="1" applyAlignment="1">
      <alignment wrapText="1"/>
    </xf>
    <xf numFmtId="0" fontId="1" fillId="4" borderId="11" xfId="0" applyFont="1" applyFill="1" applyBorder="1" applyAlignment="1">
      <alignment horizontal="center" wrapText="1"/>
    </xf>
    <xf numFmtId="0" fontId="1" fillId="0" borderId="1" xfId="0" applyFont="1" applyBorder="1" applyAlignment="1" applyProtection="1">
      <alignment wrapText="1"/>
      <protection locked="0"/>
    </xf>
    <xf numFmtId="0" fontId="1" fillId="0" borderId="12" xfId="0" applyFont="1" applyBorder="1" applyAlignment="1" applyProtection="1">
      <alignment wrapText="1"/>
      <protection locked="0"/>
    </xf>
    <xf numFmtId="44" fontId="1" fillId="0" borderId="11" xfId="0" applyNumberFormat="1" applyFont="1" applyBorder="1" applyAlignment="1" applyProtection="1">
      <alignment wrapText="1"/>
      <protection locked="0"/>
    </xf>
    <xf numFmtId="44" fontId="1" fillId="0" borderId="1" xfId="0" applyNumberFormat="1" applyFont="1" applyBorder="1" applyAlignment="1" applyProtection="1">
      <alignment wrapText="1"/>
      <protection locked="0"/>
    </xf>
    <xf numFmtId="0" fontId="16" fillId="0" borderId="0" xfId="0" applyFont="1"/>
    <xf numFmtId="3" fontId="1" fillId="0" borderId="0" xfId="0" applyNumberFormat="1" applyFont="1"/>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7" xfId="0" applyFont="1" applyBorder="1" applyAlignment="1">
      <alignment horizontal="left" vertical="top" wrapText="1"/>
    </xf>
    <xf numFmtId="0" fontId="3" fillId="3" borderId="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7" xfId="0" applyFont="1" applyFill="1" applyBorder="1" applyAlignment="1">
      <alignment horizontal="center" vertical="center" wrapText="1"/>
    </xf>
    <xf numFmtId="0" fontId="3" fillId="0" borderId="1" xfId="0" applyFont="1" applyBorder="1" applyAlignment="1">
      <alignment horizontal="center" wrapText="1"/>
    </xf>
    <xf numFmtId="44" fontId="1" fillId="0" borderId="1" xfId="0" applyNumberFormat="1" applyFont="1" applyBorder="1" applyAlignment="1">
      <alignment horizontal="center" wrapText="1"/>
    </xf>
    <xf numFmtId="0" fontId="11" fillId="0" borderId="1" xfId="0" applyFont="1" applyBorder="1" applyAlignment="1">
      <alignment horizontal="center"/>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4" fillId="0" borderId="8" xfId="0" applyFont="1" applyBorder="1" applyAlignment="1">
      <alignment horizontal="left" vertical="top" wrapText="1"/>
    </xf>
    <xf numFmtId="0" fontId="4" fillId="0" borderId="3" xfId="0" applyFont="1" applyBorder="1" applyAlignment="1">
      <alignment horizontal="left" vertical="top" wrapText="1"/>
    </xf>
    <xf numFmtId="0" fontId="4" fillId="0" borderId="9" xfId="0" applyFont="1" applyBorder="1" applyAlignment="1">
      <alignment horizontal="left" vertical="top" wrapText="1"/>
    </xf>
    <xf numFmtId="0" fontId="10"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44" fontId="12" fillId="0" borderId="1" xfId="0" applyNumberFormat="1" applyFont="1" applyBorder="1" applyAlignment="1">
      <alignment horizontal="center" wrapText="1"/>
    </xf>
    <xf numFmtId="0" fontId="3" fillId="0" borderId="3" xfId="0" applyFont="1" applyBorder="1" applyAlignment="1">
      <alignment horizontal="right" wrapText="1"/>
    </xf>
    <xf numFmtId="0" fontId="3" fillId="0" borderId="13" xfId="0" applyFont="1" applyBorder="1" applyAlignment="1">
      <alignment horizontal="right" wrapText="1"/>
    </xf>
    <xf numFmtId="0" fontId="13" fillId="0" borderId="4" xfId="0" applyFont="1" applyBorder="1" applyAlignment="1">
      <alignment horizontal="right" wrapText="1"/>
    </xf>
    <xf numFmtId="0" fontId="13" fillId="0" borderId="2" xfId="0" applyFont="1" applyBorder="1" applyAlignment="1">
      <alignment horizontal="right" wrapText="1"/>
    </xf>
    <xf numFmtId="0" fontId="13" fillId="0" borderId="5" xfId="0" applyFont="1" applyBorder="1" applyAlignment="1">
      <alignment horizontal="right" wrapText="1"/>
    </xf>
    <xf numFmtId="0" fontId="13" fillId="0" borderId="8" xfId="0" applyFont="1" applyBorder="1" applyAlignment="1">
      <alignment horizontal="right" wrapText="1"/>
    </xf>
    <xf numFmtId="0" fontId="13" fillId="0" borderId="3" xfId="0" applyFont="1" applyBorder="1" applyAlignment="1">
      <alignment horizontal="right" wrapText="1"/>
    </xf>
    <xf numFmtId="0" fontId="13" fillId="0" borderId="9" xfId="0" applyFont="1" applyBorder="1" applyAlignment="1">
      <alignment horizontal="right" wrapText="1"/>
    </xf>
    <xf numFmtId="0" fontId="1" fillId="0" borderId="12" xfId="0" applyFont="1" applyBorder="1" applyAlignment="1" applyProtection="1">
      <alignment horizontal="left"/>
      <protection locked="0"/>
    </xf>
    <xf numFmtId="0" fontId="1" fillId="0" borderId="13" xfId="0" applyFont="1" applyBorder="1" applyAlignment="1" applyProtection="1">
      <alignment horizontal="left"/>
      <protection locked="0"/>
    </xf>
    <xf numFmtId="0" fontId="1" fillId="0" borderId="11" xfId="0" applyFont="1" applyBorder="1" applyAlignment="1" applyProtection="1">
      <alignment horizontal="left"/>
      <protection locked="0"/>
    </xf>
    <xf numFmtId="0" fontId="7" fillId="0" borderId="8" xfId="0" applyFont="1" applyBorder="1" applyAlignment="1">
      <alignment horizontal="left" vertical="top" wrapText="1"/>
    </xf>
    <xf numFmtId="0" fontId="7" fillId="0" borderId="3" xfId="0" applyFont="1" applyBorder="1" applyAlignment="1">
      <alignment horizontal="left" vertical="top" wrapText="1"/>
    </xf>
    <xf numFmtId="0" fontId="7" fillId="0" borderId="9" xfId="0" applyFont="1" applyBorder="1" applyAlignment="1">
      <alignment horizontal="left" vertical="top" wrapText="1"/>
    </xf>
    <xf numFmtId="0" fontId="3" fillId="0" borderId="8"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1" fillId="0" borderId="13"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6"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center"/>
    </xf>
    <xf numFmtId="0" fontId="14" fillId="0" borderId="0" xfId="0" applyFont="1" applyAlignment="1">
      <alignment horizontal="center" vertical="center"/>
    </xf>
    <xf numFmtId="0" fontId="15" fillId="0" borderId="0" xfId="0" applyFont="1" applyAlignment="1">
      <alignment horizontal="center" wrapText="1"/>
    </xf>
    <xf numFmtId="0" fontId="3" fillId="0" borderId="12"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ecashion\AppData\Local\Microsoft\Olk\Attachments\ooa-55e8d48a-aa5b-4a0d-a02c-0639a0acf0f3\4638f868e99d8aa40bc260b439a963f41d74a8eb8d52e7cab6cdc0c1624ad68d\cm-12-16_SUBMITTAL%20FORM%20G-Cost%20Proposal%20BC%2012.16.xlsx" TargetMode="External"/><Relationship Id="rId1" Type="http://schemas.openxmlformats.org/officeDocument/2006/relationships/externalLinkPath" Target="file:///C:\Users\becashion\AppData\Local\Microsoft\Olk\Attachments\ooa-55e8d48a-aa5b-4a0d-a02c-0639a0acf0f3\4638f868e99d8aa40bc260b439a963f41d74a8eb8d52e7cab6cdc0c1624ad68d\cm-12-16_SUBMITTAL%20FORM%20G-Cost%20Proposal%20BC%2012.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1 BULK DISTRIBUTION"/>
      <sheetName val="G2 Central Issuance"/>
      <sheetName val="FINAL COMBINED TOTAL "/>
    </sheetNames>
    <sheetDataSet>
      <sheetData sheetId="0">
        <row r="15">
          <cell r="N15" t="str">
            <v>Yes</v>
          </cell>
        </row>
        <row r="16">
          <cell r="N16" t="str">
            <v>No</v>
          </cell>
        </row>
      </sheetData>
      <sheetData sheetId="1"/>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6B89F-E7AA-42BE-84F0-C8A1E5FC1D7E}">
  <dimension ref="A1:P20"/>
  <sheetViews>
    <sheetView workbookViewId="0">
      <selection activeCell="A8" sqref="A8:O20"/>
    </sheetView>
  </sheetViews>
  <sheetFormatPr defaultRowHeight="14.4" x14ac:dyDescent="0.3"/>
  <sheetData>
    <row r="1" spans="1:16" ht="23.4" x14ac:dyDescent="0.3">
      <c r="A1" s="72" t="s">
        <v>38</v>
      </c>
      <c r="B1" s="72"/>
      <c r="C1" s="72"/>
      <c r="D1" s="72"/>
      <c r="E1" s="72"/>
      <c r="F1" s="72"/>
      <c r="G1" s="72"/>
      <c r="H1" s="72"/>
      <c r="I1" s="72"/>
      <c r="J1" s="72"/>
      <c r="K1" s="72"/>
      <c r="L1" s="72"/>
      <c r="M1" s="72"/>
    </row>
    <row r="3" spans="1:16" ht="39.75" customHeight="1" x14ac:dyDescent="0.35">
      <c r="A3" s="70" t="s">
        <v>37</v>
      </c>
      <c r="B3" s="70"/>
      <c r="C3" s="70"/>
      <c r="D3" s="70"/>
      <c r="E3" s="70"/>
      <c r="F3" s="70"/>
      <c r="G3" s="70"/>
      <c r="H3" s="70"/>
      <c r="I3" s="70"/>
      <c r="J3" s="70"/>
      <c r="K3" s="70"/>
      <c r="L3" s="70"/>
      <c r="M3" s="70"/>
      <c r="N3" s="70"/>
      <c r="O3" s="70"/>
      <c r="P3" s="20"/>
    </row>
    <row r="4" spans="1:16" ht="18" x14ac:dyDescent="0.35">
      <c r="A4" s="71" t="s">
        <v>36</v>
      </c>
      <c r="B4" s="71"/>
      <c r="C4" s="71"/>
      <c r="D4" s="71"/>
      <c r="E4" s="71"/>
      <c r="F4" s="71"/>
      <c r="G4" s="71"/>
      <c r="H4" s="71"/>
      <c r="I4" s="71"/>
      <c r="J4" s="71"/>
      <c r="K4" s="71"/>
      <c r="L4" s="71"/>
      <c r="M4" s="71"/>
      <c r="N4" s="71"/>
      <c r="O4" s="71"/>
      <c r="P4" s="71"/>
    </row>
    <row r="5" spans="1:16" ht="30" customHeight="1" x14ac:dyDescent="0.35">
      <c r="A5" s="73" t="s">
        <v>35</v>
      </c>
      <c r="B5" s="73"/>
      <c r="C5" s="73"/>
      <c r="D5" s="73"/>
      <c r="E5" s="73"/>
      <c r="F5" s="73"/>
      <c r="G5" s="73"/>
      <c r="H5" s="73"/>
      <c r="I5" s="73"/>
      <c r="J5" s="73"/>
      <c r="K5" s="73"/>
      <c r="L5" s="73"/>
      <c r="M5" s="73"/>
      <c r="N5" s="73"/>
      <c r="O5" s="73"/>
      <c r="P5" s="20"/>
    </row>
    <row r="6" spans="1:16" ht="70.5" customHeight="1" x14ac:dyDescent="0.35">
      <c r="A6" s="69" t="s">
        <v>34</v>
      </c>
      <c r="B6" s="69"/>
      <c r="C6" s="69"/>
      <c r="D6" s="69"/>
      <c r="E6" s="69"/>
      <c r="F6" s="69"/>
      <c r="G6" s="69"/>
      <c r="H6" s="69"/>
      <c r="I6" s="69"/>
      <c r="J6" s="69"/>
      <c r="K6" s="69"/>
      <c r="L6" s="69"/>
      <c r="M6" s="69"/>
      <c r="N6" s="69"/>
      <c r="O6" s="69"/>
      <c r="P6" s="20"/>
    </row>
    <row r="7" spans="1:16" ht="18" x14ac:dyDescent="0.35">
      <c r="A7" s="20"/>
      <c r="B7" s="20"/>
      <c r="C7" s="20"/>
      <c r="D7" s="20"/>
      <c r="E7" s="20"/>
      <c r="F7" s="20"/>
      <c r="G7" s="20"/>
      <c r="H7" s="20"/>
      <c r="I7" s="20"/>
      <c r="J7" s="20"/>
      <c r="K7" s="20"/>
      <c r="L7" s="20"/>
      <c r="M7" s="20"/>
      <c r="N7" s="20"/>
      <c r="O7" s="20"/>
      <c r="P7" s="20"/>
    </row>
    <row r="8" spans="1:16" ht="68.25" customHeight="1" x14ac:dyDescent="0.35">
      <c r="A8" s="69" t="s">
        <v>57</v>
      </c>
      <c r="B8" s="69"/>
      <c r="C8" s="69"/>
      <c r="D8" s="69"/>
      <c r="E8" s="69"/>
      <c r="F8" s="69"/>
      <c r="G8" s="69"/>
      <c r="H8" s="69"/>
      <c r="I8" s="69"/>
      <c r="J8" s="69"/>
      <c r="K8" s="69"/>
      <c r="L8" s="69"/>
      <c r="M8" s="69"/>
      <c r="N8" s="69"/>
      <c r="O8" s="69"/>
      <c r="P8" s="20"/>
    </row>
    <row r="9" spans="1:16" ht="18" x14ac:dyDescent="0.35">
      <c r="A9" s="69"/>
      <c r="B9" s="69"/>
      <c r="C9" s="69"/>
      <c r="D9" s="69"/>
      <c r="E9" s="69"/>
      <c r="F9" s="69"/>
      <c r="G9" s="69"/>
      <c r="H9" s="69"/>
      <c r="I9" s="69"/>
      <c r="J9" s="69"/>
      <c r="K9" s="69"/>
      <c r="L9" s="69"/>
      <c r="M9" s="69"/>
      <c r="N9" s="69"/>
      <c r="O9" s="69"/>
      <c r="P9" s="20"/>
    </row>
    <row r="10" spans="1:16" x14ac:dyDescent="0.3">
      <c r="A10" s="69"/>
      <c r="B10" s="69"/>
      <c r="C10" s="69"/>
      <c r="D10" s="69"/>
      <c r="E10" s="69"/>
      <c r="F10" s="69"/>
      <c r="G10" s="69"/>
      <c r="H10" s="69"/>
      <c r="I10" s="69"/>
      <c r="J10" s="69"/>
      <c r="K10" s="69"/>
      <c r="L10" s="69"/>
      <c r="M10" s="69"/>
      <c r="N10" s="69"/>
      <c r="O10" s="69"/>
    </row>
    <row r="11" spans="1:16" x14ac:dyDescent="0.3">
      <c r="A11" s="69"/>
      <c r="B11" s="69"/>
      <c r="C11" s="69"/>
      <c r="D11" s="69"/>
      <c r="E11" s="69"/>
      <c r="F11" s="69"/>
      <c r="G11" s="69"/>
      <c r="H11" s="69"/>
      <c r="I11" s="69"/>
      <c r="J11" s="69"/>
      <c r="K11" s="69"/>
      <c r="L11" s="69"/>
      <c r="M11" s="69"/>
      <c r="N11" s="69"/>
      <c r="O11" s="69"/>
    </row>
    <row r="12" spans="1:16" x14ac:dyDescent="0.3">
      <c r="A12" s="69"/>
      <c r="B12" s="69"/>
      <c r="C12" s="69"/>
      <c r="D12" s="69"/>
      <c r="E12" s="69"/>
      <c r="F12" s="69"/>
      <c r="G12" s="69"/>
      <c r="H12" s="69"/>
      <c r="I12" s="69"/>
      <c r="J12" s="69"/>
      <c r="K12" s="69"/>
      <c r="L12" s="69"/>
      <c r="M12" s="69"/>
      <c r="N12" s="69"/>
      <c r="O12" s="69"/>
    </row>
    <row r="13" spans="1:16" x14ac:dyDescent="0.3">
      <c r="A13" s="69"/>
      <c r="B13" s="69"/>
      <c r="C13" s="69"/>
      <c r="D13" s="69"/>
      <c r="E13" s="69"/>
      <c r="F13" s="69"/>
      <c r="G13" s="69"/>
      <c r="H13" s="69"/>
      <c r="I13" s="69"/>
      <c r="J13" s="69"/>
      <c r="K13" s="69"/>
      <c r="L13" s="69"/>
      <c r="M13" s="69"/>
      <c r="N13" s="69"/>
      <c r="O13" s="69"/>
    </row>
    <row r="14" spans="1:16" x14ac:dyDescent="0.3">
      <c r="A14" s="69"/>
      <c r="B14" s="69"/>
      <c r="C14" s="69"/>
      <c r="D14" s="69"/>
      <c r="E14" s="69"/>
      <c r="F14" s="69"/>
      <c r="G14" s="69"/>
      <c r="H14" s="69"/>
      <c r="I14" s="69"/>
      <c r="J14" s="69"/>
      <c r="K14" s="69"/>
      <c r="L14" s="69"/>
      <c r="M14" s="69"/>
      <c r="N14" s="69"/>
      <c r="O14" s="69"/>
    </row>
    <row r="15" spans="1:16" x14ac:dyDescent="0.3">
      <c r="A15" s="69"/>
      <c r="B15" s="69"/>
      <c r="C15" s="69"/>
      <c r="D15" s="69"/>
      <c r="E15" s="69"/>
      <c r="F15" s="69"/>
      <c r="G15" s="69"/>
      <c r="H15" s="69"/>
      <c r="I15" s="69"/>
      <c r="J15" s="69"/>
      <c r="K15" s="69"/>
      <c r="L15" s="69"/>
      <c r="M15" s="69"/>
      <c r="N15" s="69"/>
      <c r="O15" s="69"/>
    </row>
    <row r="16" spans="1:16" x14ac:dyDescent="0.3">
      <c r="A16" s="69"/>
      <c r="B16" s="69"/>
      <c r="C16" s="69"/>
      <c r="D16" s="69"/>
      <c r="E16" s="69"/>
      <c r="F16" s="69"/>
      <c r="G16" s="69"/>
      <c r="H16" s="69"/>
      <c r="I16" s="69"/>
      <c r="J16" s="69"/>
      <c r="K16" s="69"/>
      <c r="L16" s="69"/>
      <c r="M16" s="69"/>
      <c r="N16" s="69"/>
      <c r="O16" s="69"/>
    </row>
    <row r="17" spans="1:15" x14ac:dyDescent="0.3">
      <c r="A17" s="69"/>
      <c r="B17" s="69"/>
      <c r="C17" s="69"/>
      <c r="D17" s="69"/>
      <c r="E17" s="69"/>
      <c r="F17" s="69"/>
      <c r="G17" s="69"/>
      <c r="H17" s="69"/>
      <c r="I17" s="69"/>
      <c r="J17" s="69"/>
      <c r="K17" s="69"/>
      <c r="L17" s="69"/>
      <c r="M17" s="69"/>
      <c r="N17" s="69"/>
      <c r="O17" s="69"/>
    </row>
    <row r="18" spans="1:15" x14ac:dyDescent="0.3">
      <c r="A18" s="69"/>
      <c r="B18" s="69"/>
      <c r="C18" s="69"/>
      <c r="D18" s="69"/>
      <c r="E18" s="69"/>
      <c r="F18" s="69"/>
      <c r="G18" s="69"/>
      <c r="H18" s="69"/>
      <c r="I18" s="69"/>
      <c r="J18" s="69"/>
      <c r="K18" s="69"/>
      <c r="L18" s="69"/>
      <c r="M18" s="69"/>
      <c r="N18" s="69"/>
      <c r="O18" s="69"/>
    </row>
    <row r="19" spans="1:15" x14ac:dyDescent="0.3">
      <c r="A19" s="69"/>
      <c r="B19" s="69"/>
      <c r="C19" s="69"/>
      <c r="D19" s="69"/>
      <c r="E19" s="69"/>
      <c r="F19" s="69"/>
      <c r="G19" s="69"/>
      <c r="H19" s="69"/>
      <c r="I19" s="69"/>
      <c r="J19" s="69"/>
      <c r="K19" s="69"/>
      <c r="L19" s="69"/>
      <c r="M19" s="69"/>
      <c r="N19" s="69"/>
      <c r="O19" s="69"/>
    </row>
    <row r="20" spans="1:15" x14ac:dyDescent="0.3">
      <c r="A20" s="69"/>
      <c r="B20" s="69"/>
      <c r="C20" s="69"/>
      <c r="D20" s="69"/>
      <c r="E20" s="69"/>
      <c r="F20" s="69"/>
      <c r="G20" s="69"/>
      <c r="H20" s="69"/>
      <c r="I20" s="69"/>
      <c r="J20" s="69"/>
      <c r="K20" s="69"/>
      <c r="L20" s="69"/>
      <c r="M20" s="69"/>
      <c r="N20" s="69"/>
      <c r="O20" s="69"/>
    </row>
  </sheetData>
  <mergeCells count="6">
    <mergeCell ref="A3:O3"/>
    <mergeCell ref="A4:P4"/>
    <mergeCell ref="A1:M1"/>
    <mergeCell ref="A5:O5"/>
    <mergeCell ref="A6:O6"/>
    <mergeCell ref="A8:O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A53F-7ED2-44C8-85B7-D9FF568BA32D}">
  <sheetPr>
    <pageSetUpPr fitToPage="1"/>
  </sheetPr>
  <dimension ref="B1:O34"/>
  <sheetViews>
    <sheetView tabSelected="1" topLeftCell="A21" workbookViewId="0">
      <selection activeCell="B24" sqref="B24:F25"/>
    </sheetView>
  </sheetViews>
  <sheetFormatPr defaultColWidth="8.6640625" defaultRowHeight="14.4" x14ac:dyDescent="0.3"/>
  <cols>
    <col min="1" max="1" width="3.109375" style="1" customWidth="1"/>
    <col min="2" max="2" width="11.44140625" style="1" customWidth="1"/>
    <col min="3" max="3" width="46.88671875" style="1" customWidth="1"/>
    <col min="4" max="4" width="13.109375" style="1" customWidth="1"/>
    <col min="5" max="5" width="10.44140625" style="1" customWidth="1"/>
    <col min="6" max="8" width="13" style="1" customWidth="1"/>
    <col min="9" max="9" width="19.44140625" style="1" customWidth="1"/>
    <col min="10" max="10" width="2.5546875" style="1" customWidth="1"/>
    <col min="11" max="16384" width="8.6640625" style="1"/>
  </cols>
  <sheetData>
    <row r="1" spans="2:15" ht="27.6" customHeight="1" x14ac:dyDescent="0.3">
      <c r="B1" s="22" t="s">
        <v>25</v>
      </c>
      <c r="C1" s="23"/>
      <c r="D1" s="23"/>
      <c r="E1" s="23"/>
      <c r="F1" s="23"/>
      <c r="G1" s="23"/>
      <c r="H1" s="23"/>
      <c r="I1" s="23"/>
      <c r="J1" s="24"/>
    </row>
    <row r="2" spans="2:15" ht="22.5" customHeight="1" x14ac:dyDescent="0.3">
      <c r="B2" s="25" t="s">
        <v>55</v>
      </c>
      <c r="C2" s="26"/>
      <c r="D2" s="26"/>
      <c r="E2" s="26"/>
      <c r="F2" s="26"/>
      <c r="G2" s="26"/>
      <c r="H2" s="26"/>
      <c r="I2" s="26"/>
      <c r="J2" s="27"/>
    </row>
    <row r="3" spans="2:15" ht="33" customHeight="1" x14ac:dyDescent="0.3">
      <c r="B3" s="28" t="s">
        <v>41</v>
      </c>
      <c r="C3" s="29"/>
      <c r="D3" s="29"/>
      <c r="E3" s="29"/>
      <c r="F3" s="29"/>
      <c r="G3" s="29"/>
      <c r="H3" s="29"/>
      <c r="I3" s="29"/>
      <c r="J3" s="30"/>
    </row>
    <row r="4" spans="2:15" ht="135.6" customHeight="1" x14ac:dyDescent="0.3">
      <c r="B4" s="46" t="s">
        <v>44</v>
      </c>
      <c r="C4" s="47"/>
      <c r="D4" s="47"/>
      <c r="E4" s="47"/>
      <c r="F4" s="47"/>
      <c r="G4" s="47"/>
      <c r="H4" s="47"/>
      <c r="I4" s="47"/>
      <c r="J4" s="48"/>
    </row>
    <row r="5" spans="2:15" ht="56.4" customHeight="1" x14ac:dyDescent="0.3">
      <c r="B5" s="43" t="s">
        <v>56</v>
      </c>
      <c r="C5" s="44"/>
      <c r="D5" s="44"/>
      <c r="E5" s="44"/>
      <c r="F5" s="44"/>
      <c r="G5" s="44"/>
      <c r="H5" s="44"/>
      <c r="I5" s="44"/>
      <c r="J5" s="45"/>
    </row>
    <row r="6" spans="2:15" ht="70.2" customHeight="1" x14ac:dyDescent="0.3">
      <c r="B6" s="3" t="s">
        <v>0</v>
      </c>
      <c r="C6" s="3" t="s">
        <v>1</v>
      </c>
      <c r="D6" s="3" t="s">
        <v>15</v>
      </c>
      <c r="E6" s="3" t="s">
        <v>21</v>
      </c>
      <c r="F6" s="3" t="s">
        <v>2</v>
      </c>
      <c r="G6" s="3" t="s">
        <v>30</v>
      </c>
      <c r="H6" s="3" t="s">
        <v>31</v>
      </c>
      <c r="I6" s="3" t="s">
        <v>26</v>
      </c>
      <c r="J6" s="36"/>
    </row>
    <row r="7" spans="2:15" x14ac:dyDescent="0.3">
      <c r="B7" s="5">
        <v>1</v>
      </c>
      <c r="C7" s="6" t="s">
        <v>16</v>
      </c>
      <c r="D7" s="5" t="s">
        <v>5</v>
      </c>
      <c r="E7" s="12">
        <v>90000</v>
      </c>
      <c r="F7" s="18"/>
      <c r="G7" s="16"/>
      <c r="H7" s="16"/>
      <c r="I7" s="14">
        <f>SUM(IF(H7="Class 1 (3%)",(E7*F7)*0.97,IF(H7="Class 2 (5%)",(E7*F7)*0.95,IF(H7="Class 3 (7%)",(E7*F7)*0.93,(E7*F7)))))</f>
        <v>0</v>
      </c>
      <c r="J7" s="36"/>
    </row>
    <row r="8" spans="2:15" x14ac:dyDescent="0.3">
      <c r="B8" s="5">
        <v>2</v>
      </c>
      <c r="C8" s="6" t="s">
        <v>17</v>
      </c>
      <c r="D8" s="5" t="s">
        <v>6</v>
      </c>
      <c r="E8" s="12">
        <v>200000</v>
      </c>
      <c r="F8" s="18"/>
      <c r="G8" s="16"/>
      <c r="H8" s="16"/>
      <c r="I8" s="14">
        <f t="shared" ref="I8:I13" si="0">SUM(IF(H8="Class 1 (3%)",(E8*F8)*0.97,IF(H8="Class 2 (5%)",(E8*F8)*0.95,IF(H8="Class 3 (7%)",(E8*F8)*0.93,(E8*F8)))))</f>
        <v>0</v>
      </c>
      <c r="J8" s="36"/>
    </row>
    <row r="9" spans="2:15" x14ac:dyDescent="0.3">
      <c r="B9" s="5">
        <v>3</v>
      </c>
      <c r="C9" s="6" t="s">
        <v>18</v>
      </c>
      <c r="D9" s="5" t="s">
        <v>7</v>
      </c>
      <c r="E9" s="12">
        <v>220000</v>
      </c>
      <c r="F9" s="18"/>
      <c r="G9" s="16"/>
      <c r="H9" s="16"/>
      <c r="I9" s="14">
        <f t="shared" si="0"/>
        <v>0</v>
      </c>
      <c r="J9" s="36"/>
    </row>
    <row r="10" spans="2:15" x14ac:dyDescent="0.3">
      <c r="B10" s="5">
        <v>4</v>
      </c>
      <c r="C10" s="6" t="s">
        <v>19</v>
      </c>
      <c r="D10" s="5" t="s">
        <v>8</v>
      </c>
      <c r="E10" s="12">
        <v>30000</v>
      </c>
      <c r="F10" s="18"/>
      <c r="G10" s="16"/>
      <c r="H10" s="16"/>
      <c r="I10" s="14">
        <f t="shared" si="0"/>
        <v>0</v>
      </c>
      <c r="J10" s="36"/>
    </row>
    <row r="11" spans="2:15" x14ac:dyDescent="0.3">
      <c r="B11" s="5">
        <v>5</v>
      </c>
      <c r="C11" s="6" t="s">
        <v>20</v>
      </c>
      <c r="D11" s="5" t="s">
        <v>9</v>
      </c>
      <c r="E11" s="12">
        <v>30000</v>
      </c>
      <c r="F11" s="18"/>
      <c r="G11" s="16"/>
      <c r="H11" s="16"/>
      <c r="I11" s="14">
        <f t="shared" si="0"/>
        <v>0</v>
      </c>
      <c r="J11" s="36"/>
    </row>
    <row r="12" spans="2:15" x14ac:dyDescent="0.3">
      <c r="B12" s="5">
        <v>6</v>
      </c>
      <c r="C12" s="2" t="s">
        <v>45</v>
      </c>
      <c r="D12" s="5" t="s">
        <v>5</v>
      </c>
      <c r="E12" s="4">
        <v>11000</v>
      </c>
      <c r="F12" s="19"/>
      <c r="G12" s="16"/>
      <c r="H12" s="16"/>
      <c r="I12" s="14">
        <f t="shared" si="0"/>
        <v>0</v>
      </c>
      <c r="J12" s="36"/>
    </row>
    <row r="13" spans="2:15" x14ac:dyDescent="0.3">
      <c r="B13" s="5">
        <v>7</v>
      </c>
      <c r="C13" s="2" t="s">
        <v>46</v>
      </c>
      <c r="D13" s="5" t="s">
        <v>6</v>
      </c>
      <c r="E13" s="4">
        <f>2500+250</f>
        <v>2750</v>
      </c>
      <c r="F13" s="19"/>
      <c r="G13" s="16"/>
      <c r="H13" s="16"/>
      <c r="I13" s="14">
        <f t="shared" si="0"/>
        <v>0</v>
      </c>
      <c r="J13" s="36"/>
      <c r="N13" s="13" t="s">
        <v>27</v>
      </c>
    </row>
    <row r="14" spans="2:15" ht="28.8" x14ac:dyDescent="0.3">
      <c r="B14" s="5">
        <v>8</v>
      </c>
      <c r="C14" s="2" t="s">
        <v>47</v>
      </c>
      <c r="D14" s="5" t="s">
        <v>5</v>
      </c>
      <c r="E14" s="4">
        <v>11000</v>
      </c>
      <c r="F14" s="19"/>
      <c r="G14" s="15" t="s">
        <v>29</v>
      </c>
      <c r="H14" s="15" t="s">
        <v>29</v>
      </c>
      <c r="I14" s="14">
        <f>(E14*F14)</f>
        <v>0</v>
      </c>
      <c r="J14" s="36"/>
      <c r="O14" s="13" t="s">
        <v>32</v>
      </c>
    </row>
    <row r="15" spans="2:15" ht="28.8" x14ac:dyDescent="0.3">
      <c r="B15" s="5">
        <v>9</v>
      </c>
      <c r="C15" s="2" t="s">
        <v>48</v>
      </c>
      <c r="D15" s="5" t="s">
        <v>6</v>
      </c>
      <c r="E15" s="4">
        <v>2750</v>
      </c>
      <c r="F15" s="19"/>
      <c r="G15" s="15" t="s">
        <v>29</v>
      </c>
      <c r="H15" s="15" t="s">
        <v>29</v>
      </c>
      <c r="I15" s="14">
        <f t="shared" ref="I15:I16" si="1">(E15*F15)</f>
        <v>0</v>
      </c>
      <c r="J15" s="36"/>
    </row>
    <row r="16" spans="2:15" ht="24" customHeight="1" x14ac:dyDescent="0.3">
      <c r="B16" s="5">
        <v>10</v>
      </c>
      <c r="C16" s="2" t="s">
        <v>14</v>
      </c>
      <c r="D16" s="5" t="s">
        <v>4</v>
      </c>
      <c r="E16" s="4">
        <v>120000</v>
      </c>
      <c r="F16" s="19"/>
      <c r="G16" s="15" t="s">
        <v>29</v>
      </c>
      <c r="H16" s="15" t="s">
        <v>29</v>
      </c>
      <c r="I16" s="14">
        <f t="shared" si="1"/>
        <v>0</v>
      </c>
      <c r="J16" s="36"/>
    </row>
    <row r="17" spans="2:14" ht="24" customHeight="1" x14ac:dyDescent="0.3">
      <c r="B17" s="5">
        <v>11</v>
      </c>
      <c r="C17" s="2" t="s">
        <v>22</v>
      </c>
      <c r="D17" s="5" t="s">
        <v>24</v>
      </c>
      <c r="E17" s="4">
        <v>5000</v>
      </c>
      <c r="F17" s="19"/>
      <c r="G17" s="16"/>
      <c r="H17" s="16"/>
      <c r="I17" s="14">
        <f t="shared" ref="I17:I18" si="2">SUM(IF(H17="Class 1 (3%)",(E17*F17)*0.97,IF(H17="Class 2 (5%)",(E17*F17)*0.95,IF(H17="Class 3 (7%)",(E17*F17)*0.93,(E17*F17)))))</f>
        <v>0</v>
      </c>
      <c r="J17" s="36"/>
    </row>
    <row r="18" spans="2:14" ht="28.5" customHeight="1" x14ac:dyDescent="0.3">
      <c r="B18" s="5">
        <v>12</v>
      </c>
      <c r="C18" s="2" t="s">
        <v>49</v>
      </c>
      <c r="D18" s="5" t="s">
        <v>50</v>
      </c>
      <c r="E18" s="4">
        <v>2500</v>
      </c>
      <c r="F18" s="19"/>
      <c r="G18" s="16"/>
      <c r="H18" s="16"/>
      <c r="I18" s="14">
        <f t="shared" si="2"/>
        <v>0</v>
      </c>
      <c r="J18" s="36"/>
    </row>
    <row r="19" spans="2:14" ht="32.25" customHeight="1" x14ac:dyDescent="0.3">
      <c r="B19" s="5">
        <v>13</v>
      </c>
      <c r="C19" s="2" t="s">
        <v>3</v>
      </c>
      <c r="D19" s="5" t="s">
        <v>4</v>
      </c>
      <c r="E19" s="4">
        <v>120000</v>
      </c>
      <c r="F19" s="19"/>
      <c r="G19" s="15" t="s">
        <v>29</v>
      </c>
      <c r="H19" s="15" t="s">
        <v>29</v>
      </c>
      <c r="I19" s="14">
        <f t="shared" ref="I19:I21" si="3">(E19*F19)</f>
        <v>0</v>
      </c>
      <c r="J19" s="36"/>
    </row>
    <row r="20" spans="2:14" ht="32.25" customHeight="1" x14ac:dyDescent="0.3">
      <c r="B20" s="5">
        <v>14</v>
      </c>
      <c r="C20" s="2" t="s">
        <v>23</v>
      </c>
      <c r="D20" s="5" t="s">
        <v>24</v>
      </c>
      <c r="E20" s="4">
        <v>5000</v>
      </c>
      <c r="F20" s="19"/>
      <c r="G20" s="15" t="s">
        <v>29</v>
      </c>
      <c r="H20" s="15" t="s">
        <v>29</v>
      </c>
      <c r="I20" s="14">
        <f t="shared" si="3"/>
        <v>0</v>
      </c>
      <c r="J20" s="36"/>
    </row>
    <row r="21" spans="2:14" ht="32.25" customHeight="1" x14ac:dyDescent="0.3">
      <c r="B21" s="5">
        <v>15</v>
      </c>
      <c r="C21" s="2" t="s">
        <v>51</v>
      </c>
      <c r="D21" s="5" t="s">
        <v>50</v>
      </c>
      <c r="E21" s="4">
        <v>2500</v>
      </c>
      <c r="F21" s="19"/>
      <c r="G21" s="15" t="s">
        <v>29</v>
      </c>
      <c r="H21" s="15" t="s">
        <v>29</v>
      </c>
      <c r="I21" s="14">
        <f t="shared" si="3"/>
        <v>0</v>
      </c>
      <c r="J21" s="36"/>
    </row>
    <row r="22" spans="2:14" ht="28.8" x14ac:dyDescent="0.3">
      <c r="B22" s="5">
        <v>16</v>
      </c>
      <c r="C22" s="2" t="s">
        <v>52</v>
      </c>
      <c r="D22" s="11" t="s">
        <v>53</v>
      </c>
      <c r="E22" s="4">
        <v>570000</v>
      </c>
      <c r="F22" s="19"/>
      <c r="G22" s="15" t="s">
        <v>29</v>
      </c>
      <c r="H22" s="15" t="s">
        <v>29</v>
      </c>
      <c r="I22" s="14"/>
      <c r="J22" s="36"/>
      <c r="N22" s="21"/>
    </row>
    <row r="23" spans="2:14" x14ac:dyDescent="0.3">
      <c r="B23" s="7"/>
      <c r="C23" s="8"/>
      <c r="D23" s="9"/>
      <c r="E23" s="10"/>
      <c r="F23" s="50" t="s">
        <v>42</v>
      </c>
      <c r="G23" s="51"/>
      <c r="H23" s="51"/>
      <c r="I23" s="14">
        <f>SUM(I7:I21)</f>
        <v>0</v>
      </c>
      <c r="J23" s="36"/>
    </row>
    <row r="24" spans="2:14" ht="57.6" customHeight="1" x14ac:dyDescent="0.3">
      <c r="B24" s="37" t="s">
        <v>59</v>
      </c>
      <c r="C24" s="38"/>
      <c r="D24" s="38"/>
      <c r="E24" s="38"/>
      <c r="F24" s="39"/>
      <c r="G24" s="34"/>
      <c r="H24" s="34" t="s">
        <v>43</v>
      </c>
      <c r="I24" s="35" t="str">
        <f>IF(G24="Yes",(I23*0.05),"$0.00")</f>
        <v>$0.00</v>
      </c>
      <c r="J24" s="36"/>
      <c r="K24" s="13" t="s">
        <v>27</v>
      </c>
    </row>
    <row r="25" spans="2:14" x14ac:dyDescent="0.3">
      <c r="B25" s="40"/>
      <c r="C25" s="41"/>
      <c r="D25" s="41"/>
      <c r="E25" s="41"/>
      <c r="F25" s="42"/>
      <c r="G25" s="34"/>
      <c r="H25" s="34"/>
      <c r="I25" s="35"/>
      <c r="J25" s="36"/>
      <c r="K25" s="13" t="s">
        <v>28</v>
      </c>
    </row>
    <row r="26" spans="2:14" ht="14.4" customHeight="1" x14ac:dyDescent="0.3">
      <c r="B26" s="52" t="s">
        <v>33</v>
      </c>
      <c r="C26" s="53"/>
      <c r="D26" s="53"/>
      <c r="E26" s="53"/>
      <c r="F26" s="53"/>
      <c r="G26" s="53"/>
      <c r="H26" s="54"/>
      <c r="I26" s="49">
        <f>(I23-I24)</f>
        <v>0</v>
      </c>
      <c r="J26" s="36"/>
      <c r="K26" s="13"/>
    </row>
    <row r="27" spans="2:14" x14ac:dyDescent="0.3">
      <c r="B27" s="55"/>
      <c r="C27" s="56"/>
      <c r="D27" s="56"/>
      <c r="E27" s="56"/>
      <c r="F27" s="56"/>
      <c r="G27" s="56"/>
      <c r="H27" s="57"/>
      <c r="I27" s="49"/>
      <c r="J27" s="36"/>
    </row>
    <row r="28" spans="2:14" x14ac:dyDescent="0.3">
      <c r="B28" s="31" t="s">
        <v>10</v>
      </c>
      <c r="C28" s="32"/>
      <c r="D28" s="32"/>
      <c r="E28" s="32"/>
      <c r="F28" s="32"/>
      <c r="G28" s="32"/>
      <c r="H28" s="32"/>
      <c r="I28" s="32"/>
      <c r="J28" s="33"/>
    </row>
    <row r="29" spans="2:14" ht="17.100000000000001" customHeight="1" x14ac:dyDescent="0.3">
      <c r="B29" s="61" t="s">
        <v>54</v>
      </c>
      <c r="C29" s="62"/>
      <c r="D29" s="62"/>
      <c r="E29" s="62"/>
      <c r="F29" s="62"/>
      <c r="G29" s="62"/>
      <c r="H29" s="62"/>
      <c r="I29" s="62"/>
      <c r="J29" s="63"/>
    </row>
    <row r="30" spans="2:14" ht="53.1" customHeight="1" x14ac:dyDescent="0.3">
      <c r="B30" s="64" t="s">
        <v>11</v>
      </c>
      <c r="C30" s="65"/>
      <c r="D30" s="65"/>
      <c r="E30" s="65"/>
      <c r="F30" s="65"/>
      <c r="G30" s="65"/>
      <c r="H30" s="65"/>
      <c r="I30" s="65"/>
      <c r="J30" s="66"/>
    </row>
    <row r="31" spans="2:14" ht="94.8" customHeight="1" x14ac:dyDescent="0.3">
      <c r="B31" s="74" t="s">
        <v>58</v>
      </c>
      <c r="C31" s="75"/>
      <c r="D31" s="75"/>
      <c r="E31" s="75"/>
      <c r="F31" s="75"/>
      <c r="G31" s="75"/>
      <c r="H31" s="75"/>
      <c r="I31" s="75"/>
      <c r="J31" s="76"/>
    </row>
    <row r="32" spans="2:14" ht="27.6" customHeight="1" x14ac:dyDescent="0.3">
      <c r="B32" s="17" t="s">
        <v>39</v>
      </c>
      <c r="C32" s="67"/>
      <c r="D32" s="67"/>
      <c r="E32" s="67" t="s">
        <v>40</v>
      </c>
      <c r="F32" s="67"/>
      <c r="G32" s="67"/>
      <c r="H32" s="67"/>
      <c r="I32" s="67"/>
      <c r="J32" s="68"/>
    </row>
    <row r="33" spans="2:10" ht="26.4" customHeight="1" x14ac:dyDescent="0.3">
      <c r="B33" s="58" t="s">
        <v>12</v>
      </c>
      <c r="C33" s="59"/>
      <c r="D33" s="59"/>
      <c r="E33" s="59" t="s">
        <v>12</v>
      </c>
      <c r="F33" s="59"/>
      <c r="G33" s="59"/>
      <c r="H33" s="59"/>
      <c r="I33" s="59"/>
      <c r="J33" s="60"/>
    </row>
    <row r="34" spans="2:10" ht="23.1" customHeight="1" x14ac:dyDescent="0.3">
      <c r="B34" s="58" t="s">
        <v>13</v>
      </c>
      <c r="C34" s="59"/>
      <c r="D34" s="59"/>
      <c r="E34" s="59" t="s">
        <v>13</v>
      </c>
      <c r="F34" s="59"/>
      <c r="G34" s="59"/>
      <c r="H34" s="59"/>
      <c r="I34" s="59"/>
      <c r="J34" s="60"/>
    </row>
  </sheetData>
  <mergeCells count="21">
    <mergeCell ref="B33:J33"/>
    <mergeCell ref="B34:J34"/>
    <mergeCell ref="B29:J29"/>
    <mergeCell ref="B30:J30"/>
    <mergeCell ref="E32:J32"/>
    <mergeCell ref="C32:D32"/>
    <mergeCell ref="B31:J31"/>
    <mergeCell ref="B1:J1"/>
    <mergeCell ref="B2:J2"/>
    <mergeCell ref="B3:J3"/>
    <mergeCell ref="B28:J28"/>
    <mergeCell ref="G24:G25"/>
    <mergeCell ref="H24:H25"/>
    <mergeCell ref="I24:I25"/>
    <mergeCell ref="J6:J27"/>
    <mergeCell ref="B24:F25"/>
    <mergeCell ref="B5:J5"/>
    <mergeCell ref="B4:J4"/>
    <mergeCell ref="I26:I27"/>
    <mergeCell ref="F23:H23"/>
    <mergeCell ref="B26:H27"/>
  </mergeCells>
  <phoneticPr fontId="6" type="noConversion"/>
  <dataValidations count="3">
    <dataValidation type="list" allowBlank="1" showInputMessage="1" showErrorMessage="1" prompt="Select From Drop Down" sqref="G17:H18 G7:G13" xr:uid="{6BDF2E2F-148C-4C38-A19C-5818429B5927}">
      <formula1>Choice</formula1>
    </dataValidation>
    <dataValidation type="list" allowBlank="1" showInputMessage="1" showErrorMessage="1" promptTitle="Yes/No" prompt="Select from Drop Down" sqref="G24:G25" xr:uid="{86F4110C-0027-4C27-956B-5C76A59DACF1}">
      <formula1>$K$24:$K$25</formula1>
    </dataValidation>
    <dataValidation type="list" allowBlank="1" showInputMessage="1" showErrorMessage="1" prompt="Select From Drop Down" sqref="H7:H13" xr:uid="{7ACD3D26-BFE6-4090-BA41-889AC8DCB81A}">
      <formula1>$O$14:$O$14</formula1>
    </dataValidation>
  </dataValidations>
  <pageMargins left="0.25" right="0.25" top="0.25" bottom="0.25" header="0.3" footer="0.3"/>
  <pageSetup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 Recycled Products</vt:lpstr>
      <vt:lpstr>G2 Bulk Tab and Registration </vt:lpstr>
      <vt:lpstr>Choice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Halverson, Brandy L (DOA)</dc:creator>
  <cp:lastModifiedBy>Cashion, Brooke E (DOA)</cp:lastModifiedBy>
  <cp:lastPrinted>2025-11-21T19:23:23Z</cp:lastPrinted>
  <dcterms:created xsi:type="dcterms:W3CDTF">2021-08-30T18:40:02Z</dcterms:created>
  <dcterms:modified xsi:type="dcterms:W3CDTF">2026-04-15T15:44:08Z</dcterms:modified>
</cp:coreProperties>
</file>