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G:\Procurement\!Contracts\OIT Contracts\! CURRENT ACTIVE OIT CONTRACTS ONLY\New Alphabet Broadband Solicitation Working Folder\2 Solicitation\"/>
    </mc:Choice>
  </mc:AlternateContent>
  <xr:revisionPtr revIDLastSave="0" documentId="13_ncr:1_{D43BDFD2-697D-4B91-879C-1EEAD1B01D17}" xr6:coauthVersionLast="47" xr6:coauthVersionMax="47" xr10:uidLastSave="{00000000-0000-0000-0000-000000000000}"/>
  <bookViews>
    <workbookView xWindow="-108" yWindow="-108" windowWidth="23256" windowHeight="13896" activeTab="1" xr2:uid="{91869EF5-C781-411F-A448-43FCAA499587}"/>
  </bookViews>
  <sheets>
    <sheet name="Instructions" sheetId="7" r:id="rId1"/>
    <sheet name="Vendor Response Cost Sheet" sheetId="6" r:id="rId2"/>
    <sheet name="Circuit Information based on In" sheetId="3" state="hidden" r:id="rId3"/>
    <sheet name="raw-onwan" sheetId="4" state="hidden" r:id="rId4"/>
  </sheets>
  <definedNames>
    <definedName name="_xlnm._FilterDatabase" localSheetId="2" hidden="1">'Circuit Information based on In'!$A$1:$L$420</definedName>
    <definedName name="_Hlk9321974" localSheetId="0">Instructions!$A$39</definedName>
    <definedName name="_Hlk9512091" localSheetId="0">Instructions!$A$8</definedName>
    <definedName name="ExternalData_1" localSheetId="3" hidden="1">'raw-onwan'!$A$1:$O$726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 i="6" l="1"/>
  <c r="V3" i="6" s="1"/>
  <c r="W3" i="6" s="1"/>
  <c r="U4" i="6"/>
  <c r="V4" i="6" s="1"/>
  <c r="W4" i="6" s="1"/>
  <c r="U5" i="6"/>
  <c r="V5" i="6" s="1"/>
  <c r="W5" i="6" s="1"/>
  <c r="U6" i="6"/>
  <c r="V6" i="6"/>
  <c r="W6" i="6" s="1"/>
  <c r="U7" i="6"/>
  <c r="V7" i="6" s="1"/>
  <c r="W7" i="6" s="1"/>
  <c r="U8" i="6"/>
  <c r="V8" i="6" s="1"/>
  <c r="W8" i="6" s="1"/>
  <c r="U9" i="6"/>
  <c r="V9" i="6"/>
  <c r="W9" i="6" s="1"/>
  <c r="U10" i="6"/>
  <c r="V10" i="6" s="1"/>
  <c r="W10" i="6" s="1"/>
  <c r="U11" i="6"/>
  <c r="V11" i="6"/>
  <c r="W11" i="6" s="1"/>
  <c r="U12" i="6"/>
  <c r="V12" i="6" s="1"/>
  <c r="W12" i="6" s="1"/>
  <c r="U13" i="6"/>
  <c r="V13" i="6" s="1"/>
  <c r="W13" i="6" s="1"/>
  <c r="U14" i="6"/>
  <c r="V14" i="6"/>
  <c r="W14" i="6" s="1"/>
  <c r="U15" i="6"/>
  <c r="V15" i="6"/>
  <c r="W15" i="6" s="1"/>
  <c r="U16" i="6"/>
  <c r="V16" i="6" s="1"/>
  <c r="W16" i="6" s="1"/>
  <c r="U17" i="6"/>
  <c r="V17" i="6" s="1"/>
  <c r="W17" i="6" s="1"/>
  <c r="U18" i="6"/>
  <c r="V18" i="6"/>
  <c r="W18" i="6" s="1"/>
  <c r="U19" i="6"/>
  <c r="V19" i="6"/>
  <c r="W19" i="6" s="1"/>
  <c r="U20" i="6"/>
  <c r="V20" i="6"/>
  <c r="W20" i="6" s="1"/>
  <c r="U21" i="6"/>
  <c r="V21" i="6"/>
  <c r="W21" i="6" s="1"/>
  <c r="U22" i="6"/>
  <c r="V22" i="6"/>
  <c r="W22" i="6" s="1"/>
  <c r="U23" i="6"/>
  <c r="V23" i="6"/>
  <c r="W23" i="6" s="1"/>
  <c r="U24" i="6"/>
  <c r="V24" i="6"/>
  <c r="W24" i="6" s="1"/>
  <c r="U25" i="6"/>
  <c r="V25" i="6" s="1"/>
  <c r="W25" i="6" s="1"/>
  <c r="U26" i="6"/>
  <c r="V26" i="6"/>
  <c r="W26" i="6" s="1"/>
  <c r="U27" i="6"/>
  <c r="V27" i="6"/>
  <c r="W27" i="6" s="1"/>
  <c r="U28" i="6"/>
  <c r="V28" i="6"/>
  <c r="W28" i="6" s="1"/>
  <c r="U29" i="6"/>
  <c r="V29" i="6" s="1"/>
  <c r="W29" i="6" s="1"/>
  <c r="U30" i="6"/>
  <c r="V30" i="6" s="1"/>
  <c r="W30" i="6" s="1"/>
  <c r="U31" i="6"/>
  <c r="V31" i="6"/>
  <c r="W31" i="6" s="1"/>
  <c r="U32" i="6"/>
  <c r="V32" i="6"/>
  <c r="W32" i="6" s="1"/>
  <c r="U33" i="6"/>
  <c r="V33" i="6"/>
  <c r="W33" i="6" s="1"/>
  <c r="U34" i="6"/>
  <c r="V34" i="6"/>
  <c r="W34" i="6" s="1"/>
  <c r="U35" i="6"/>
  <c r="V35" i="6" s="1"/>
  <c r="W35" i="6" s="1"/>
  <c r="U36" i="6"/>
  <c r="V36" i="6"/>
  <c r="W36" i="6" s="1"/>
  <c r="U37" i="6"/>
  <c r="V37" i="6" s="1"/>
  <c r="W37" i="6" s="1"/>
  <c r="U38" i="6"/>
  <c r="V38" i="6"/>
  <c r="W38" i="6" s="1"/>
  <c r="U39" i="6"/>
  <c r="V39" i="6" s="1"/>
  <c r="W39" i="6" s="1"/>
  <c r="U40" i="6"/>
  <c r="V40" i="6" s="1"/>
  <c r="W40" i="6" s="1"/>
  <c r="U41" i="6"/>
  <c r="V41" i="6" s="1"/>
  <c r="W41" i="6" s="1"/>
  <c r="U42" i="6"/>
  <c r="V42" i="6" s="1"/>
  <c r="W42" i="6" s="1"/>
  <c r="U43" i="6"/>
  <c r="V43" i="6"/>
  <c r="W43" i="6" s="1"/>
  <c r="U44" i="6"/>
  <c r="V44" i="6"/>
  <c r="W44" i="6" s="1"/>
  <c r="U45" i="6"/>
  <c r="V45" i="6"/>
  <c r="W45" i="6" s="1"/>
  <c r="U46" i="6"/>
  <c r="V46" i="6"/>
  <c r="W46" i="6" s="1"/>
  <c r="U47" i="6"/>
  <c r="V47" i="6" s="1"/>
  <c r="W47" i="6" s="1"/>
  <c r="U48" i="6"/>
  <c r="V48" i="6"/>
  <c r="W48" i="6" s="1"/>
  <c r="U49" i="6"/>
  <c r="V49" i="6"/>
  <c r="W49" i="6" s="1"/>
  <c r="U50" i="6"/>
  <c r="V50" i="6"/>
  <c r="W50" i="6" s="1"/>
  <c r="U51" i="6"/>
  <c r="V51" i="6"/>
  <c r="W51" i="6" s="1"/>
  <c r="U52" i="6"/>
  <c r="V52" i="6"/>
  <c r="W52" i="6" s="1"/>
  <c r="U53" i="6"/>
  <c r="V53" i="6" s="1"/>
  <c r="W53" i="6" s="1"/>
  <c r="U54" i="6"/>
  <c r="V54" i="6"/>
  <c r="W54" i="6" s="1"/>
  <c r="U55" i="6"/>
  <c r="V55" i="6" s="1"/>
  <c r="W55" i="6" s="1"/>
  <c r="U56" i="6"/>
  <c r="V56" i="6"/>
  <c r="W56" i="6" s="1"/>
  <c r="U57" i="6"/>
  <c r="V57" i="6" s="1"/>
  <c r="W57" i="6" s="1"/>
  <c r="U58" i="6"/>
  <c r="V58" i="6"/>
  <c r="W58" i="6" s="1"/>
  <c r="U59" i="6"/>
  <c r="V59" i="6" s="1"/>
  <c r="W59" i="6" s="1"/>
  <c r="U60" i="6"/>
  <c r="V60" i="6" s="1"/>
  <c r="W60" i="6" s="1"/>
  <c r="U61" i="6"/>
  <c r="V61" i="6" s="1"/>
  <c r="W61" i="6" s="1"/>
  <c r="U62" i="6"/>
  <c r="V62" i="6"/>
  <c r="W62" i="6" s="1"/>
  <c r="U63" i="6"/>
  <c r="V63" i="6" s="1"/>
  <c r="W63" i="6" s="1"/>
  <c r="U64" i="6"/>
  <c r="V64" i="6"/>
  <c r="W64" i="6" s="1"/>
  <c r="U65" i="6"/>
  <c r="V65" i="6"/>
  <c r="W65" i="6" s="1"/>
  <c r="U66" i="6"/>
  <c r="V66" i="6"/>
  <c r="W66" i="6" s="1"/>
  <c r="U67" i="6"/>
  <c r="V67" i="6" s="1"/>
  <c r="W67" i="6" s="1"/>
  <c r="U68" i="6"/>
  <c r="V68" i="6"/>
  <c r="W68" i="6" s="1"/>
  <c r="U69" i="6"/>
  <c r="V69" i="6" s="1"/>
  <c r="W69" i="6" s="1"/>
  <c r="U70" i="6"/>
  <c r="V70" i="6" s="1"/>
  <c r="W70" i="6" s="1"/>
  <c r="U71" i="6"/>
  <c r="V71" i="6" s="1"/>
  <c r="W71" i="6" s="1"/>
  <c r="U72" i="6"/>
  <c r="V72" i="6"/>
  <c r="W72" i="6" s="1"/>
  <c r="U73" i="6"/>
  <c r="V73" i="6"/>
  <c r="W73" i="6" s="1"/>
  <c r="U74" i="6"/>
  <c r="V74" i="6"/>
  <c r="W74" i="6" s="1"/>
  <c r="U75" i="6"/>
  <c r="V75" i="6"/>
  <c r="W75" i="6" s="1"/>
  <c r="U76" i="6"/>
  <c r="V76" i="6" s="1"/>
  <c r="W76" i="6" s="1"/>
  <c r="U77" i="6"/>
  <c r="V77" i="6" s="1"/>
  <c r="W77" i="6" s="1"/>
  <c r="U78" i="6"/>
  <c r="V78" i="6"/>
  <c r="W78" i="6" s="1"/>
  <c r="U79" i="6"/>
  <c r="V79" i="6"/>
  <c r="W79" i="6" s="1"/>
  <c r="U80" i="6"/>
  <c r="V80" i="6"/>
  <c r="W80" i="6" s="1"/>
  <c r="U81" i="6"/>
  <c r="V81" i="6" s="1"/>
  <c r="W81" i="6" s="1"/>
  <c r="U82" i="6"/>
  <c r="V82" i="6" s="1"/>
  <c r="W82" i="6" s="1"/>
  <c r="U83" i="6"/>
  <c r="V83" i="6"/>
  <c r="W83" i="6" s="1"/>
  <c r="U84" i="6"/>
  <c r="V84" i="6"/>
  <c r="W84" i="6" s="1"/>
  <c r="U85" i="6"/>
  <c r="V85" i="6"/>
  <c r="W85" i="6" s="1"/>
  <c r="U86" i="6"/>
  <c r="V86" i="6" s="1"/>
  <c r="W86" i="6" s="1"/>
  <c r="U87" i="6"/>
  <c r="V87" i="6" s="1"/>
  <c r="W87" i="6" s="1"/>
  <c r="U88" i="6"/>
  <c r="V88" i="6"/>
  <c r="W88" i="6" s="1"/>
  <c r="U89" i="6"/>
  <c r="V89" i="6" s="1"/>
  <c r="W89" i="6" s="1"/>
  <c r="U90" i="6"/>
  <c r="V90" i="6" s="1"/>
  <c r="W90" i="6" s="1"/>
  <c r="U91" i="6"/>
  <c r="V91" i="6" s="1"/>
  <c r="W91" i="6" s="1"/>
  <c r="U92" i="6"/>
  <c r="V92" i="6"/>
  <c r="W92" i="6" s="1"/>
  <c r="U93" i="6"/>
  <c r="V93" i="6"/>
  <c r="W93" i="6" s="1"/>
  <c r="U94" i="6"/>
  <c r="V94" i="6" s="1"/>
  <c r="W94" i="6" s="1"/>
  <c r="U95" i="6"/>
  <c r="V95" i="6"/>
  <c r="W95" i="6" s="1"/>
  <c r="U96" i="6"/>
  <c r="V96" i="6"/>
  <c r="W96" i="6" s="1"/>
  <c r="U97" i="6"/>
  <c r="V97" i="6" s="1"/>
  <c r="W97" i="6" s="1"/>
  <c r="U98" i="6"/>
  <c r="V98" i="6" s="1"/>
  <c r="W98" i="6" s="1"/>
  <c r="U99" i="6"/>
  <c r="V99" i="6"/>
  <c r="W99" i="6" s="1"/>
  <c r="U100" i="6"/>
  <c r="V100" i="6"/>
  <c r="W100" i="6" s="1"/>
  <c r="U101" i="6"/>
  <c r="V101" i="6" s="1"/>
  <c r="W101" i="6" s="1"/>
  <c r="U102" i="6"/>
  <c r="V102" i="6"/>
  <c r="W102" i="6" s="1"/>
  <c r="U103" i="6"/>
  <c r="V103" i="6"/>
  <c r="W103" i="6" s="1"/>
  <c r="U104" i="6"/>
  <c r="V104" i="6"/>
  <c r="W104" i="6" s="1"/>
  <c r="U105" i="6"/>
  <c r="V105" i="6"/>
  <c r="W105" i="6" s="1"/>
  <c r="U106" i="6"/>
  <c r="V106" i="6" s="1"/>
  <c r="W106" i="6" s="1"/>
  <c r="U107" i="6"/>
  <c r="V107" i="6"/>
  <c r="W107" i="6" s="1"/>
  <c r="U108" i="6"/>
  <c r="V108" i="6" s="1"/>
  <c r="W108" i="6" s="1"/>
  <c r="U109" i="6"/>
  <c r="V109" i="6"/>
  <c r="W109" i="6" s="1"/>
  <c r="U110" i="6"/>
  <c r="V110" i="6" s="1"/>
  <c r="W110" i="6" s="1"/>
  <c r="U111" i="6"/>
  <c r="V111" i="6"/>
  <c r="W111" i="6" s="1"/>
  <c r="U112" i="6"/>
  <c r="V112" i="6"/>
  <c r="W112" i="6" s="1"/>
  <c r="U113" i="6"/>
  <c r="V113" i="6"/>
  <c r="W113" i="6" s="1"/>
  <c r="U114" i="6"/>
  <c r="V114" i="6"/>
  <c r="W114" i="6" s="1"/>
  <c r="U115" i="6"/>
  <c r="V115" i="6"/>
  <c r="W115" i="6" s="1"/>
  <c r="U116" i="6"/>
  <c r="V116" i="6"/>
  <c r="W116" i="6" s="1"/>
  <c r="U117" i="6"/>
  <c r="V117" i="6"/>
  <c r="W117" i="6" s="1"/>
  <c r="U118" i="6"/>
  <c r="V118" i="6" s="1"/>
  <c r="W118" i="6" s="1"/>
  <c r="U119" i="6"/>
  <c r="V119" i="6" s="1"/>
  <c r="W119" i="6" s="1"/>
  <c r="U120" i="6"/>
  <c r="V120" i="6"/>
  <c r="W120" i="6" s="1"/>
  <c r="U121" i="6"/>
  <c r="V121" i="6"/>
  <c r="W121" i="6" s="1"/>
  <c r="U122" i="6"/>
  <c r="V122" i="6"/>
  <c r="W122" i="6" s="1"/>
  <c r="U123" i="6"/>
  <c r="V123" i="6"/>
  <c r="W123" i="6" s="1"/>
  <c r="U124" i="6"/>
  <c r="V124" i="6"/>
  <c r="W124" i="6" s="1"/>
  <c r="U125" i="6"/>
  <c r="V125" i="6" s="1"/>
  <c r="W125" i="6" s="1"/>
  <c r="U126" i="6"/>
  <c r="V126" i="6"/>
  <c r="W126" i="6" s="1"/>
  <c r="U127" i="6"/>
  <c r="V127" i="6"/>
  <c r="W127" i="6" s="1"/>
  <c r="U128" i="6"/>
  <c r="V128" i="6" s="1"/>
  <c r="W128" i="6" s="1"/>
  <c r="U129" i="6"/>
  <c r="V129" i="6"/>
  <c r="W129" i="6" s="1"/>
  <c r="U130" i="6"/>
  <c r="V130" i="6"/>
  <c r="W130" i="6" s="1"/>
  <c r="U131" i="6"/>
  <c r="V131" i="6" s="1"/>
  <c r="W131" i="6" s="1"/>
  <c r="U132" i="6"/>
  <c r="V132" i="6"/>
  <c r="W132" i="6" s="1"/>
  <c r="U133" i="6"/>
  <c r="V133" i="6"/>
  <c r="W133" i="6" s="1"/>
  <c r="U134" i="6"/>
  <c r="V134" i="6" s="1"/>
  <c r="W134" i="6" s="1"/>
  <c r="U135" i="6"/>
  <c r="V135" i="6"/>
  <c r="W135" i="6" s="1"/>
  <c r="U136" i="6"/>
  <c r="V136" i="6"/>
  <c r="W136" i="6" s="1"/>
  <c r="U137" i="6"/>
  <c r="V137" i="6"/>
  <c r="W137" i="6" s="1"/>
  <c r="U138" i="6"/>
  <c r="V138" i="6" s="1"/>
  <c r="W138" i="6" s="1"/>
  <c r="U139" i="6"/>
  <c r="V139" i="6"/>
  <c r="W139" i="6" s="1"/>
  <c r="U140" i="6"/>
  <c r="V140" i="6" s="1"/>
  <c r="W140" i="6" s="1"/>
  <c r="U141" i="6"/>
  <c r="V141" i="6" s="1"/>
  <c r="W141" i="6" s="1"/>
  <c r="U142" i="6"/>
  <c r="V142" i="6" s="1"/>
  <c r="W142" i="6" s="1"/>
  <c r="U143" i="6"/>
  <c r="V143" i="6"/>
  <c r="W143" i="6" s="1"/>
  <c r="U144" i="6"/>
  <c r="V144" i="6"/>
  <c r="W144" i="6" s="1"/>
  <c r="U145" i="6"/>
  <c r="V145" i="6"/>
  <c r="W145" i="6" s="1"/>
  <c r="U146" i="6"/>
  <c r="V146" i="6"/>
  <c r="W146" i="6" s="1"/>
  <c r="U147" i="6"/>
  <c r="V147" i="6" s="1"/>
  <c r="W147" i="6" s="1"/>
  <c r="U148" i="6"/>
  <c r="V148" i="6" s="1"/>
  <c r="W148" i="6" s="1"/>
  <c r="U149" i="6"/>
  <c r="V149" i="6"/>
  <c r="W149" i="6" s="1"/>
  <c r="U150" i="6"/>
  <c r="V150" i="6" s="1"/>
  <c r="W150" i="6" s="1"/>
  <c r="U151" i="6"/>
  <c r="V151" i="6" s="1"/>
  <c r="W151" i="6" s="1"/>
  <c r="U152" i="6"/>
  <c r="V152" i="6"/>
  <c r="W152" i="6" s="1"/>
  <c r="U153" i="6"/>
  <c r="V153" i="6" s="1"/>
  <c r="W153" i="6" s="1"/>
  <c r="U154" i="6"/>
  <c r="V154" i="6"/>
  <c r="W154" i="6" s="1"/>
  <c r="U155" i="6"/>
  <c r="V155" i="6" s="1"/>
  <c r="W155" i="6" s="1"/>
  <c r="H288" i="3" l="1"/>
  <c r="D2" i="3"/>
  <c r="E2" i="3"/>
  <c r="F2" i="3"/>
  <c r="G2" i="3"/>
  <c r="H2" i="3"/>
  <c r="I2" i="3"/>
  <c r="J2" i="3"/>
  <c r="K2" i="3"/>
  <c r="L2" i="3"/>
  <c r="D3" i="3"/>
  <c r="E3" i="3"/>
  <c r="F3" i="3"/>
  <c r="G3" i="3"/>
  <c r="H3" i="3"/>
  <c r="I3" i="3"/>
  <c r="J3" i="3"/>
  <c r="K3" i="3"/>
  <c r="L3" i="3"/>
  <c r="D4" i="3"/>
  <c r="E4" i="3"/>
  <c r="F4" i="3"/>
  <c r="G4" i="3"/>
  <c r="H4" i="3"/>
  <c r="I4" i="3"/>
  <c r="J4" i="3"/>
  <c r="K4" i="3"/>
  <c r="L4" i="3"/>
  <c r="D5" i="3"/>
  <c r="E5" i="3"/>
  <c r="F5" i="3"/>
  <c r="G5" i="3"/>
  <c r="H5" i="3"/>
  <c r="I5" i="3"/>
  <c r="J5" i="3"/>
  <c r="K5" i="3"/>
  <c r="L5" i="3"/>
  <c r="D6" i="3"/>
  <c r="E6" i="3"/>
  <c r="F6" i="3"/>
  <c r="G6" i="3"/>
  <c r="H6" i="3"/>
  <c r="I6" i="3"/>
  <c r="J6" i="3"/>
  <c r="K6" i="3"/>
  <c r="L6" i="3"/>
  <c r="D7" i="3"/>
  <c r="E7" i="3"/>
  <c r="F7" i="3"/>
  <c r="G7" i="3"/>
  <c r="H7" i="3"/>
  <c r="I7" i="3"/>
  <c r="J7" i="3"/>
  <c r="K7" i="3"/>
  <c r="L7" i="3"/>
  <c r="D8" i="3"/>
  <c r="E8" i="3"/>
  <c r="F8" i="3"/>
  <c r="G8" i="3"/>
  <c r="H8" i="3"/>
  <c r="I8" i="3"/>
  <c r="J8" i="3"/>
  <c r="K8" i="3"/>
  <c r="L8" i="3"/>
  <c r="D9" i="3"/>
  <c r="E9" i="3"/>
  <c r="F9" i="3"/>
  <c r="G9" i="3"/>
  <c r="H9" i="3"/>
  <c r="I9" i="3"/>
  <c r="J9" i="3"/>
  <c r="K9" i="3"/>
  <c r="L9" i="3"/>
  <c r="D10" i="3"/>
  <c r="E10" i="3"/>
  <c r="F10" i="3"/>
  <c r="G10" i="3"/>
  <c r="H10" i="3"/>
  <c r="I10" i="3"/>
  <c r="J10" i="3"/>
  <c r="K10" i="3"/>
  <c r="L10" i="3"/>
  <c r="D11" i="3"/>
  <c r="E11" i="3"/>
  <c r="F11" i="3"/>
  <c r="G11" i="3"/>
  <c r="H11" i="3"/>
  <c r="I11" i="3"/>
  <c r="J11" i="3"/>
  <c r="K11" i="3"/>
  <c r="L11" i="3"/>
  <c r="D12" i="3"/>
  <c r="E12" i="3"/>
  <c r="F12" i="3"/>
  <c r="G12" i="3"/>
  <c r="H12" i="3"/>
  <c r="I12" i="3"/>
  <c r="J12" i="3"/>
  <c r="K12" i="3"/>
  <c r="L12" i="3"/>
  <c r="D13" i="3"/>
  <c r="E13" i="3"/>
  <c r="F13" i="3"/>
  <c r="G13" i="3"/>
  <c r="H13" i="3"/>
  <c r="I13" i="3"/>
  <c r="J13" i="3"/>
  <c r="K13" i="3"/>
  <c r="L13" i="3"/>
  <c r="D14" i="3"/>
  <c r="E14" i="3"/>
  <c r="F14" i="3"/>
  <c r="G14" i="3"/>
  <c r="H14" i="3"/>
  <c r="I14" i="3"/>
  <c r="J14" i="3"/>
  <c r="K14" i="3"/>
  <c r="L14" i="3"/>
  <c r="D15" i="3"/>
  <c r="E15" i="3"/>
  <c r="F15" i="3"/>
  <c r="G15" i="3"/>
  <c r="H15" i="3"/>
  <c r="I15" i="3"/>
  <c r="J15" i="3"/>
  <c r="K15" i="3"/>
  <c r="L15" i="3"/>
  <c r="D16" i="3"/>
  <c r="E16" i="3"/>
  <c r="F16" i="3"/>
  <c r="G16" i="3"/>
  <c r="H16" i="3"/>
  <c r="I16" i="3"/>
  <c r="J16" i="3"/>
  <c r="K16" i="3"/>
  <c r="L16" i="3"/>
  <c r="D17" i="3"/>
  <c r="E17" i="3"/>
  <c r="F17" i="3"/>
  <c r="G17" i="3"/>
  <c r="H17" i="3"/>
  <c r="I17" i="3"/>
  <c r="J17" i="3"/>
  <c r="K17" i="3"/>
  <c r="L17" i="3"/>
  <c r="D18" i="3"/>
  <c r="E18" i="3"/>
  <c r="F18" i="3"/>
  <c r="G18" i="3"/>
  <c r="H18" i="3"/>
  <c r="I18" i="3"/>
  <c r="J18" i="3"/>
  <c r="K18" i="3"/>
  <c r="L18" i="3"/>
  <c r="D19" i="3"/>
  <c r="E19" i="3"/>
  <c r="F19" i="3"/>
  <c r="G19" i="3"/>
  <c r="H19" i="3"/>
  <c r="I19" i="3"/>
  <c r="J19" i="3"/>
  <c r="K19" i="3"/>
  <c r="L19" i="3"/>
  <c r="D20" i="3"/>
  <c r="E20" i="3"/>
  <c r="F20" i="3"/>
  <c r="G20" i="3"/>
  <c r="H20" i="3"/>
  <c r="I20" i="3"/>
  <c r="J20" i="3"/>
  <c r="K20" i="3"/>
  <c r="L20" i="3"/>
  <c r="D21" i="3"/>
  <c r="E21" i="3"/>
  <c r="F21" i="3"/>
  <c r="G21" i="3"/>
  <c r="H21" i="3"/>
  <c r="I21" i="3"/>
  <c r="J21" i="3"/>
  <c r="K21" i="3"/>
  <c r="L21" i="3"/>
  <c r="D22" i="3"/>
  <c r="E22" i="3"/>
  <c r="F22" i="3"/>
  <c r="G22" i="3"/>
  <c r="H22" i="3"/>
  <c r="I22" i="3"/>
  <c r="J22" i="3"/>
  <c r="K22" i="3"/>
  <c r="L22" i="3"/>
  <c r="D23" i="3"/>
  <c r="E23" i="3"/>
  <c r="F23" i="3"/>
  <c r="G23" i="3"/>
  <c r="H23" i="3"/>
  <c r="I23" i="3"/>
  <c r="J23" i="3"/>
  <c r="K23" i="3"/>
  <c r="L23" i="3"/>
  <c r="D24" i="3"/>
  <c r="E24" i="3"/>
  <c r="F24" i="3"/>
  <c r="G24" i="3"/>
  <c r="H24" i="3"/>
  <c r="I24" i="3"/>
  <c r="J24" i="3"/>
  <c r="K24" i="3"/>
  <c r="L24" i="3"/>
  <c r="D25" i="3"/>
  <c r="E25" i="3"/>
  <c r="F25" i="3"/>
  <c r="G25" i="3"/>
  <c r="H25" i="3"/>
  <c r="I25" i="3"/>
  <c r="J25" i="3"/>
  <c r="K25" i="3"/>
  <c r="L25" i="3"/>
  <c r="D26" i="3"/>
  <c r="E26" i="3"/>
  <c r="F26" i="3"/>
  <c r="G26" i="3"/>
  <c r="H26" i="3"/>
  <c r="I26" i="3"/>
  <c r="J26" i="3"/>
  <c r="K26" i="3"/>
  <c r="L26" i="3"/>
  <c r="D27" i="3"/>
  <c r="E27" i="3"/>
  <c r="F27" i="3"/>
  <c r="G27" i="3"/>
  <c r="H27" i="3"/>
  <c r="I27" i="3"/>
  <c r="J27" i="3"/>
  <c r="K27" i="3"/>
  <c r="L27" i="3"/>
  <c r="D28" i="3"/>
  <c r="E28" i="3"/>
  <c r="F28" i="3"/>
  <c r="G28" i="3"/>
  <c r="H28" i="3"/>
  <c r="I28" i="3"/>
  <c r="J28" i="3"/>
  <c r="K28" i="3"/>
  <c r="L28" i="3"/>
  <c r="D29" i="3"/>
  <c r="E29" i="3"/>
  <c r="F29" i="3"/>
  <c r="G29" i="3"/>
  <c r="H29" i="3"/>
  <c r="I29" i="3"/>
  <c r="J29" i="3"/>
  <c r="K29" i="3"/>
  <c r="L29" i="3"/>
  <c r="D30" i="3"/>
  <c r="E30" i="3"/>
  <c r="F30" i="3"/>
  <c r="G30" i="3"/>
  <c r="H30" i="3"/>
  <c r="I30" i="3"/>
  <c r="J30" i="3"/>
  <c r="K30" i="3"/>
  <c r="L30" i="3"/>
  <c r="D31" i="3"/>
  <c r="E31" i="3"/>
  <c r="F31" i="3"/>
  <c r="G31" i="3"/>
  <c r="H31" i="3"/>
  <c r="I31" i="3"/>
  <c r="J31" i="3"/>
  <c r="K31" i="3"/>
  <c r="L31" i="3"/>
  <c r="D32" i="3"/>
  <c r="E32" i="3"/>
  <c r="F32" i="3"/>
  <c r="G32" i="3"/>
  <c r="H32" i="3"/>
  <c r="I32" i="3"/>
  <c r="J32" i="3"/>
  <c r="K32" i="3"/>
  <c r="L32" i="3"/>
  <c r="D33" i="3"/>
  <c r="E33" i="3"/>
  <c r="F33" i="3"/>
  <c r="G33" i="3"/>
  <c r="H33" i="3"/>
  <c r="I33" i="3"/>
  <c r="J33" i="3"/>
  <c r="K33" i="3"/>
  <c r="L33" i="3"/>
  <c r="D34" i="3"/>
  <c r="E34" i="3"/>
  <c r="F34" i="3"/>
  <c r="G34" i="3"/>
  <c r="H34" i="3"/>
  <c r="I34" i="3"/>
  <c r="J34" i="3"/>
  <c r="K34" i="3"/>
  <c r="L34" i="3"/>
  <c r="D35" i="3"/>
  <c r="E35" i="3"/>
  <c r="F35" i="3"/>
  <c r="G35" i="3"/>
  <c r="H35" i="3"/>
  <c r="I35" i="3"/>
  <c r="J35" i="3"/>
  <c r="K35" i="3"/>
  <c r="L35" i="3"/>
  <c r="D36" i="3"/>
  <c r="E36" i="3"/>
  <c r="F36" i="3"/>
  <c r="G36" i="3"/>
  <c r="H36" i="3"/>
  <c r="I36" i="3"/>
  <c r="J36" i="3"/>
  <c r="K36" i="3"/>
  <c r="L36" i="3"/>
  <c r="D37" i="3"/>
  <c r="E37" i="3"/>
  <c r="F37" i="3"/>
  <c r="G37" i="3"/>
  <c r="H37" i="3"/>
  <c r="I37" i="3"/>
  <c r="J37" i="3"/>
  <c r="K37" i="3"/>
  <c r="L37" i="3"/>
  <c r="D38" i="3"/>
  <c r="E38" i="3"/>
  <c r="F38" i="3"/>
  <c r="G38" i="3"/>
  <c r="H38" i="3"/>
  <c r="I38" i="3"/>
  <c r="J38" i="3"/>
  <c r="K38" i="3"/>
  <c r="L38" i="3"/>
  <c r="D39" i="3"/>
  <c r="E39" i="3"/>
  <c r="F39" i="3"/>
  <c r="G39" i="3"/>
  <c r="H39" i="3"/>
  <c r="I39" i="3"/>
  <c r="J39" i="3"/>
  <c r="K39" i="3"/>
  <c r="L39" i="3"/>
  <c r="D40" i="3"/>
  <c r="E40" i="3"/>
  <c r="F40" i="3"/>
  <c r="G40" i="3"/>
  <c r="H40" i="3"/>
  <c r="I40" i="3"/>
  <c r="J40" i="3"/>
  <c r="K40" i="3"/>
  <c r="L40" i="3"/>
  <c r="D41" i="3"/>
  <c r="E41" i="3"/>
  <c r="F41" i="3"/>
  <c r="G41" i="3"/>
  <c r="H41" i="3"/>
  <c r="I41" i="3"/>
  <c r="J41" i="3"/>
  <c r="K41" i="3"/>
  <c r="L41" i="3"/>
  <c r="D42" i="3"/>
  <c r="E42" i="3"/>
  <c r="F42" i="3"/>
  <c r="G42" i="3"/>
  <c r="H42" i="3"/>
  <c r="I42" i="3"/>
  <c r="J42" i="3"/>
  <c r="K42" i="3"/>
  <c r="L42" i="3"/>
  <c r="D43" i="3"/>
  <c r="E43" i="3"/>
  <c r="F43" i="3"/>
  <c r="G43" i="3"/>
  <c r="H43" i="3"/>
  <c r="I43" i="3"/>
  <c r="J43" i="3"/>
  <c r="K43" i="3"/>
  <c r="L43" i="3"/>
  <c r="D44" i="3"/>
  <c r="E44" i="3"/>
  <c r="F44" i="3"/>
  <c r="G44" i="3"/>
  <c r="H44" i="3"/>
  <c r="I44" i="3"/>
  <c r="J44" i="3"/>
  <c r="K44" i="3"/>
  <c r="L44" i="3"/>
  <c r="D45" i="3"/>
  <c r="E45" i="3"/>
  <c r="F45" i="3"/>
  <c r="G45" i="3"/>
  <c r="H45" i="3"/>
  <c r="I45" i="3"/>
  <c r="J45" i="3"/>
  <c r="K45" i="3"/>
  <c r="L45" i="3"/>
  <c r="D46" i="3"/>
  <c r="E46" i="3"/>
  <c r="F46" i="3"/>
  <c r="G46" i="3"/>
  <c r="H46" i="3"/>
  <c r="I46" i="3"/>
  <c r="J46" i="3"/>
  <c r="K46" i="3"/>
  <c r="L46" i="3"/>
  <c r="D47" i="3"/>
  <c r="E47" i="3"/>
  <c r="F47" i="3"/>
  <c r="G47" i="3"/>
  <c r="H47" i="3"/>
  <c r="I47" i="3"/>
  <c r="J47" i="3"/>
  <c r="K47" i="3"/>
  <c r="L47" i="3"/>
  <c r="D48" i="3"/>
  <c r="E48" i="3"/>
  <c r="F48" i="3"/>
  <c r="G48" i="3"/>
  <c r="H48" i="3"/>
  <c r="I48" i="3"/>
  <c r="J48" i="3"/>
  <c r="K48" i="3"/>
  <c r="L48" i="3"/>
  <c r="D49" i="3"/>
  <c r="E49" i="3"/>
  <c r="F49" i="3"/>
  <c r="G49" i="3"/>
  <c r="H49" i="3"/>
  <c r="I49" i="3"/>
  <c r="J49" i="3"/>
  <c r="K49" i="3"/>
  <c r="L49" i="3"/>
  <c r="D50" i="3"/>
  <c r="E50" i="3"/>
  <c r="F50" i="3"/>
  <c r="G50" i="3"/>
  <c r="H50" i="3"/>
  <c r="I50" i="3"/>
  <c r="J50" i="3"/>
  <c r="K50" i="3"/>
  <c r="L50" i="3"/>
  <c r="D51" i="3"/>
  <c r="E51" i="3"/>
  <c r="F51" i="3"/>
  <c r="G51" i="3"/>
  <c r="H51" i="3"/>
  <c r="I51" i="3"/>
  <c r="J51" i="3"/>
  <c r="K51" i="3"/>
  <c r="L51" i="3"/>
  <c r="D52" i="3"/>
  <c r="E52" i="3"/>
  <c r="F52" i="3"/>
  <c r="G52" i="3"/>
  <c r="H52" i="3"/>
  <c r="I52" i="3"/>
  <c r="J52" i="3"/>
  <c r="K52" i="3"/>
  <c r="L52" i="3"/>
  <c r="D53" i="3"/>
  <c r="E53" i="3"/>
  <c r="F53" i="3"/>
  <c r="G53" i="3"/>
  <c r="H53" i="3"/>
  <c r="I53" i="3"/>
  <c r="J53" i="3"/>
  <c r="K53" i="3"/>
  <c r="L53" i="3"/>
  <c r="D54" i="3"/>
  <c r="E54" i="3"/>
  <c r="F54" i="3"/>
  <c r="G54" i="3"/>
  <c r="H54" i="3"/>
  <c r="I54" i="3"/>
  <c r="J54" i="3"/>
  <c r="K54" i="3"/>
  <c r="L54" i="3"/>
  <c r="D55" i="3"/>
  <c r="E55" i="3"/>
  <c r="F55" i="3"/>
  <c r="G55" i="3"/>
  <c r="H55" i="3"/>
  <c r="I55" i="3"/>
  <c r="J55" i="3"/>
  <c r="K55" i="3"/>
  <c r="L55" i="3"/>
  <c r="D56" i="3"/>
  <c r="E56" i="3"/>
  <c r="F56" i="3"/>
  <c r="G56" i="3"/>
  <c r="H56" i="3"/>
  <c r="I56" i="3"/>
  <c r="J56" i="3"/>
  <c r="K56" i="3"/>
  <c r="L56" i="3"/>
  <c r="D57" i="3"/>
  <c r="E57" i="3"/>
  <c r="F57" i="3"/>
  <c r="G57" i="3"/>
  <c r="H57" i="3"/>
  <c r="I57" i="3"/>
  <c r="J57" i="3"/>
  <c r="K57" i="3"/>
  <c r="L57" i="3"/>
  <c r="D58" i="3"/>
  <c r="E58" i="3"/>
  <c r="F58" i="3"/>
  <c r="G58" i="3"/>
  <c r="H58" i="3"/>
  <c r="I58" i="3"/>
  <c r="J58" i="3"/>
  <c r="K58" i="3"/>
  <c r="L58" i="3"/>
  <c r="D59" i="3"/>
  <c r="E59" i="3"/>
  <c r="F59" i="3"/>
  <c r="G59" i="3"/>
  <c r="H59" i="3"/>
  <c r="I59" i="3"/>
  <c r="J59" i="3"/>
  <c r="K59" i="3"/>
  <c r="L59" i="3"/>
  <c r="D60" i="3"/>
  <c r="E60" i="3"/>
  <c r="F60" i="3"/>
  <c r="G60" i="3"/>
  <c r="H60" i="3"/>
  <c r="I60" i="3"/>
  <c r="J60" i="3"/>
  <c r="K60" i="3"/>
  <c r="L60" i="3"/>
  <c r="D61" i="3"/>
  <c r="E61" i="3"/>
  <c r="F61" i="3"/>
  <c r="G61" i="3"/>
  <c r="H61" i="3"/>
  <c r="I61" i="3"/>
  <c r="J61" i="3"/>
  <c r="K61" i="3"/>
  <c r="L61" i="3"/>
  <c r="D62" i="3"/>
  <c r="E62" i="3"/>
  <c r="F62" i="3"/>
  <c r="G62" i="3"/>
  <c r="H62" i="3"/>
  <c r="I62" i="3"/>
  <c r="J62" i="3"/>
  <c r="K62" i="3"/>
  <c r="L62" i="3"/>
  <c r="D63" i="3"/>
  <c r="E63" i="3"/>
  <c r="F63" i="3"/>
  <c r="G63" i="3"/>
  <c r="H63" i="3"/>
  <c r="I63" i="3"/>
  <c r="J63" i="3"/>
  <c r="K63" i="3"/>
  <c r="L63" i="3"/>
  <c r="D64" i="3"/>
  <c r="E64" i="3"/>
  <c r="F64" i="3"/>
  <c r="G64" i="3"/>
  <c r="H64" i="3"/>
  <c r="I64" i="3"/>
  <c r="J64" i="3"/>
  <c r="K64" i="3"/>
  <c r="L64" i="3"/>
  <c r="D65" i="3"/>
  <c r="E65" i="3"/>
  <c r="F65" i="3"/>
  <c r="G65" i="3"/>
  <c r="H65" i="3"/>
  <c r="I65" i="3"/>
  <c r="J65" i="3"/>
  <c r="K65" i="3"/>
  <c r="L65" i="3"/>
  <c r="D66" i="3"/>
  <c r="E66" i="3"/>
  <c r="F66" i="3"/>
  <c r="G66" i="3"/>
  <c r="H66" i="3"/>
  <c r="I66" i="3"/>
  <c r="J66" i="3"/>
  <c r="K66" i="3"/>
  <c r="L66" i="3"/>
  <c r="D67" i="3"/>
  <c r="E67" i="3"/>
  <c r="F67" i="3"/>
  <c r="G67" i="3"/>
  <c r="H67" i="3"/>
  <c r="I67" i="3"/>
  <c r="J67" i="3"/>
  <c r="K67" i="3"/>
  <c r="L67" i="3"/>
  <c r="D68" i="3"/>
  <c r="E68" i="3"/>
  <c r="F68" i="3"/>
  <c r="G68" i="3"/>
  <c r="H68" i="3"/>
  <c r="I68" i="3"/>
  <c r="J68" i="3"/>
  <c r="K68" i="3"/>
  <c r="L68" i="3"/>
  <c r="D69" i="3"/>
  <c r="E69" i="3"/>
  <c r="F69" i="3"/>
  <c r="G69" i="3"/>
  <c r="H69" i="3"/>
  <c r="I69" i="3"/>
  <c r="J69" i="3"/>
  <c r="K69" i="3"/>
  <c r="L69" i="3"/>
  <c r="D70" i="3"/>
  <c r="E70" i="3"/>
  <c r="F70" i="3"/>
  <c r="G70" i="3"/>
  <c r="H70" i="3"/>
  <c r="I70" i="3"/>
  <c r="J70" i="3"/>
  <c r="K70" i="3"/>
  <c r="L70" i="3"/>
  <c r="D71" i="3"/>
  <c r="E71" i="3"/>
  <c r="F71" i="3"/>
  <c r="G71" i="3"/>
  <c r="H71" i="3"/>
  <c r="I71" i="3"/>
  <c r="J71" i="3"/>
  <c r="K71" i="3"/>
  <c r="L71" i="3"/>
  <c r="D72" i="3"/>
  <c r="E72" i="3"/>
  <c r="F72" i="3"/>
  <c r="G72" i="3"/>
  <c r="H72" i="3"/>
  <c r="I72" i="3"/>
  <c r="J72" i="3"/>
  <c r="K72" i="3"/>
  <c r="L72" i="3"/>
  <c r="D73" i="3"/>
  <c r="E73" i="3"/>
  <c r="F73" i="3"/>
  <c r="G73" i="3"/>
  <c r="H73" i="3"/>
  <c r="I73" i="3"/>
  <c r="J73" i="3"/>
  <c r="K73" i="3"/>
  <c r="L73" i="3"/>
  <c r="D74" i="3"/>
  <c r="E74" i="3"/>
  <c r="F74" i="3"/>
  <c r="G74" i="3"/>
  <c r="H74" i="3"/>
  <c r="I74" i="3"/>
  <c r="J74" i="3"/>
  <c r="K74" i="3"/>
  <c r="L74" i="3"/>
  <c r="D75" i="3"/>
  <c r="E75" i="3"/>
  <c r="F75" i="3"/>
  <c r="G75" i="3"/>
  <c r="H75" i="3"/>
  <c r="I75" i="3"/>
  <c r="J75" i="3"/>
  <c r="K75" i="3"/>
  <c r="L75" i="3"/>
  <c r="D76" i="3"/>
  <c r="E76" i="3"/>
  <c r="F76" i="3"/>
  <c r="G76" i="3"/>
  <c r="H76" i="3"/>
  <c r="I76" i="3"/>
  <c r="J76" i="3"/>
  <c r="K76" i="3"/>
  <c r="L76" i="3"/>
  <c r="D77" i="3"/>
  <c r="E77" i="3"/>
  <c r="F77" i="3"/>
  <c r="G77" i="3"/>
  <c r="H77" i="3"/>
  <c r="I77" i="3"/>
  <c r="J77" i="3"/>
  <c r="K77" i="3"/>
  <c r="L77" i="3"/>
  <c r="D78" i="3"/>
  <c r="E78" i="3"/>
  <c r="F78" i="3"/>
  <c r="G78" i="3"/>
  <c r="H78" i="3"/>
  <c r="I78" i="3"/>
  <c r="J78" i="3"/>
  <c r="K78" i="3"/>
  <c r="L78" i="3"/>
  <c r="D79" i="3"/>
  <c r="E79" i="3"/>
  <c r="F79" i="3"/>
  <c r="G79" i="3"/>
  <c r="H79" i="3"/>
  <c r="I79" i="3"/>
  <c r="J79" i="3"/>
  <c r="K79" i="3"/>
  <c r="L79" i="3"/>
  <c r="D80" i="3"/>
  <c r="E80" i="3"/>
  <c r="F80" i="3"/>
  <c r="G80" i="3"/>
  <c r="H80" i="3"/>
  <c r="I80" i="3"/>
  <c r="J80" i="3"/>
  <c r="K80" i="3"/>
  <c r="L80" i="3"/>
  <c r="D81" i="3"/>
  <c r="E81" i="3"/>
  <c r="F81" i="3"/>
  <c r="G81" i="3"/>
  <c r="H81" i="3"/>
  <c r="I81" i="3"/>
  <c r="J81" i="3"/>
  <c r="K81" i="3"/>
  <c r="L81" i="3"/>
  <c r="D82" i="3"/>
  <c r="E82" i="3"/>
  <c r="F82" i="3"/>
  <c r="G82" i="3"/>
  <c r="H82" i="3"/>
  <c r="I82" i="3"/>
  <c r="J82" i="3"/>
  <c r="K82" i="3"/>
  <c r="L82" i="3"/>
  <c r="D83" i="3"/>
  <c r="E83" i="3"/>
  <c r="F83" i="3"/>
  <c r="G83" i="3"/>
  <c r="H83" i="3"/>
  <c r="I83" i="3"/>
  <c r="J83" i="3"/>
  <c r="K83" i="3"/>
  <c r="L83" i="3"/>
  <c r="D84" i="3"/>
  <c r="E84" i="3"/>
  <c r="F84" i="3"/>
  <c r="G84" i="3"/>
  <c r="H84" i="3"/>
  <c r="I84" i="3"/>
  <c r="J84" i="3"/>
  <c r="K84" i="3"/>
  <c r="L84" i="3"/>
  <c r="D85" i="3"/>
  <c r="E85" i="3"/>
  <c r="F85" i="3"/>
  <c r="G85" i="3"/>
  <c r="H85" i="3"/>
  <c r="I85" i="3"/>
  <c r="J85" i="3"/>
  <c r="K85" i="3"/>
  <c r="L85" i="3"/>
  <c r="D86" i="3"/>
  <c r="E86" i="3"/>
  <c r="F86" i="3"/>
  <c r="G86" i="3"/>
  <c r="H86" i="3"/>
  <c r="I86" i="3"/>
  <c r="J86" i="3"/>
  <c r="K86" i="3"/>
  <c r="L86" i="3"/>
  <c r="D87" i="3"/>
  <c r="E87" i="3"/>
  <c r="F87" i="3"/>
  <c r="G87" i="3"/>
  <c r="H87" i="3"/>
  <c r="I87" i="3"/>
  <c r="J87" i="3"/>
  <c r="K87" i="3"/>
  <c r="L87" i="3"/>
  <c r="D88" i="3"/>
  <c r="E88" i="3"/>
  <c r="F88" i="3"/>
  <c r="G88" i="3"/>
  <c r="H88" i="3"/>
  <c r="I88" i="3"/>
  <c r="J88" i="3"/>
  <c r="K88" i="3"/>
  <c r="L88" i="3"/>
  <c r="D89" i="3"/>
  <c r="E89" i="3"/>
  <c r="F89" i="3"/>
  <c r="G89" i="3"/>
  <c r="H89" i="3"/>
  <c r="I89" i="3"/>
  <c r="J89" i="3"/>
  <c r="K89" i="3"/>
  <c r="L89" i="3"/>
  <c r="D90" i="3"/>
  <c r="E90" i="3"/>
  <c r="F90" i="3"/>
  <c r="G90" i="3"/>
  <c r="H90" i="3"/>
  <c r="I90" i="3"/>
  <c r="J90" i="3"/>
  <c r="K90" i="3"/>
  <c r="L90" i="3"/>
  <c r="D91" i="3"/>
  <c r="E91" i="3"/>
  <c r="F91" i="3"/>
  <c r="G91" i="3"/>
  <c r="H91" i="3"/>
  <c r="I91" i="3"/>
  <c r="J91" i="3"/>
  <c r="K91" i="3"/>
  <c r="L91" i="3"/>
  <c r="D92" i="3"/>
  <c r="E92" i="3"/>
  <c r="F92" i="3"/>
  <c r="G92" i="3"/>
  <c r="H92" i="3"/>
  <c r="I92" i="3"/>
  <c r="J92" i="3"/>
  <c r="K92" i="3"/>
  <c r="L92" i="3"/>
  <c r="D93" i="3"/>
  <c r="E93" i="3"/>
  <c r="F93" i="3"/>
  <c r="G93" i="3"/>
  <c r="H93" i="3"/>
  <c r="I93" i="3"/>
  <c r="J93" i="3"/>
  <c r="K93" i="3"/>
  <c r="L93" i="3"/>
  <c r="D94" i="3"/>
  <c r="E94" i="3"/>
  <c r="F94" i="3"/>
  <c r="G94" i="3"/>
  <c r="H94" i="3"/>
  <c r="I94" i="3"/>
  <c r="J94" i="3"/>
  <c r="K94" i="3"/>
  <c r="L94" i="3"/>
  <c r="D95" i="3"/>
  <c r="E95" i="3"/>
  <c r="F95" i="3"/>
  <c r="G95" i="3"/>
  <c r="H95" i="3"/>
  <c r="I95" i="3"/>
  <c r="J95" i="3"/>
  <c r="K95" i="3"/>
  <c r="L95" i="3"/>
  <c r="D96" i="3"/>
  <c r="E96" i="3"/>
  <c r="F96" i="3"/>
  <c r="G96" i="3"/>
  <c r="H96" i="3"/>
  <c r="I96" i="3"/>
  <c r="J96" i="3"/>
  <c r="K96" i="3"/>
  <c r="L96" i="3"/>
  <c r="D97" i="3"/>
  <c r="E97" i="3"/>
  <c r="F97" i="3"/>
  <c r="G97" i="3"/>
  <c r="H97" i="3"/>
  <c r="I97" i="3"/>
  <c r="J97" i="3"/>
  <c r="K97" i="3"/>
  <c r="L97" i="3"/>
  <c r="D98" i="3"/>
  <c r="E98" i="3"/>
  <c r="F98" i="3"/>
  <c r="G98" i="3"/>
  <c r="H98" i="3"/>
  <c r="I98" i="3"/>
  <c r="J98" i="3"/>
  <c r="K98" i="3"/>
  <c r="L98" i="3"/>
  <c r="D99" i="3"/>
  <c r="E99" i="3"/>
  <c r="F99" i="3"/>
  <c r="G99" i="3"/>
  <c r="H99" i="3"/>
  <c r="I99" i="3"/>
  <c r="J99" i="3"/>
  <c r="K99" i="3"/>
  <c r="L99" i="3"/>
  <c r="D100" i="3"/>
  <c r="E100" i="3"/>
  <c r="F100" i="3"/>
  <c r="G100" i="3"/>
  <c r="H100" i="3"/>
  <c r="I100" i="3"/>
  <c r="J100" i="3"/>
  <c r="K100" i="3"/>
  <c r="L100" i="3"/>
  <c r="D101" i="3"/>
  <c r="E101" i="3"/>
  <c r="F101" i="3"/>
  <c r="G101" i="3"/>
  <c r="H101" i="3"/>
  <c r="I101" i="3"/>
  <c r="J101" i="3"/>
  <c r="K101" i="3"/>
  <c r="L101" i="3"/>
  <c r="D102" i="3"/>
  <c r="E102" i="3"/>
  <c r="F102" i="3"/>
  <c r="G102" i="3"/>
  <c r="H102" i="3"/>
  <c r="I102" i="3"/>
  <c r="J102" i="3"/>
  <c r="K102" i="3"/>
  <c r="L102" i="3"/>
  <c r="D103" i="3"/>
  <c r="E103" i="3"/>
  <c r="F103" i="3"/>
  <c r="G103" i="3"/>
  <c r="H103" i="3"/>
  <c r="I103" i="3"/>
  <c r="J103" i="3"/>
  <c r="K103" i="3"/>
  <c r="L103" i="3"/>
  <c r="D104" i="3"/>
  <c r="E104" i="3"/>
  <c r="F104" i="3"/>
  <c r="G104" i="3"/>
  <c r="H104" i="3"/>
  <c r="I104" i="3"/>
  <c r="J104" i="3"/>
  <c r="K104" i="3"/>
  <c r="L104" i="3"/>
  <c r="D105" i="3"/>
  <c r="E105" i="3"/>
  <c r="F105" i="3"/>
  <c r="G105" i="3"/>
  <c r="H105" i="3"/>
  <c r="I105" i="3"/>
  <c r="J105" i="3"/>
  <c r="K105" i="3"/>
  <c r="L105" i="3"/>
  <c r="D106" i="3"/>
  <c r="E106" i="3"/>
  <c r="F106" i="3"/>
  <c r="G106" i="3"/>
  <c r="H106" i="3"/>
  <c r="I106" i="3"/>
  <c r="J106" i="3"/>
  <c r="K106" i="3"/>
  <c r="L106" i="3"/>
  <c r="D107" i="3"/>
  <c r="E107" i="3"/>
  <c r="F107" i="3"/>
  <c r="G107" i="3"/>
  <c r="H107" i="3"/>
  <c r="I107" i="3"/>
  <c r="J107" i="3"/>
  <c r="K107" i="3"/>
  <c r="L107" i="3"/>
  <c r="D108" i="3"/>
  <c r="E108" i="3"/>
  <c r="F108" i="3"/>
  <c r="G108" i="3"/>
  <c r="H108" i="3"/>
  <c r="I108" i="3"/>
  <c r="J108" i="3"/>
  <c r="K108" i="3"/>
  <c r="L108" i="3"/>
  <c r="D109" i="3"/>
  <c r="E109" i="3"/>
  <c r="F109" i="3"/>
  <c r="G109" i="3"/>
  <c r="H109" i="3"/>
  <c r="I109" i="3"/>
  <c r="J109" i="3"/>
  <c r="K109" i="3"/>
  <c r="L109" i="3"/>
  <c r="D110" i="3"/>
  <c r="E110" i="3"/>
  <c r="F110" i="3"/>
  <c r="G110" i="3"/>
  <c r="H110" i="3"/>
  <c r="I110" i="3"/>
  <c r="J110" i="3"/>
  <c r="K110" i="3"/>
  <c r="L110" i="3"/>
  <c r="D111" i="3"/>
  <c r="E111" i="3"/>
  <c r="F111" i="3"/>
  <c r="G111" i="3"/>
  <c r="H111" i="3"/>
  <c r="I111" i="3"/>
  <c r="J111" i="3"/>
  <c r="K111" i="3"/>
  <c r="L111" i="3"/>
  <c r="D112" i="3"/>
  <c r="E112" i="3"/>
  <c r="F112" i="3"/>
  <c r="G112" i="3"/>
  <c r="H112" i="3"/>
  <c r="I112" i="3"/>
  <c r="J112" i="3"/>
  <c r="K112" i="3"/>
  <c r="L112" i="3"/>
  <c r="D113" i="3"/>
  <c r="E113" i="3"/>
  <c r="F113" i="3"/>
  <c r="G113" i="3"/>
  <c r="H113" i="3"/>
  <c r="I113" i="3"/>
  <c r="J113" i="3"/>
  <c r="K113" i="3"/>
  <c r="L113" i="3"/>
  <c r="D114" i="3"/>
  <c r="E114" i="3"/>
  <c r="F114" i="3"/>
  <c r="G114" i="3"/>
  <c r="H114" i="3"/>
  <c r="I114" i="3"/>
  <c r="J114" i="3"/>
  <c r="K114" i="3"/>
  <c r="L114" i="3"/>
  <c r="D115" i="3"/>
  <c r="E115" i="3"/>
  <c r="F115" i="3"/>
  <c r="G115" i="3"/>
  <c r="H115" i="3"/>
  <c r="I115" i="3"/>
  <c r="J115" i="3"/>
  <c r="K115" i="3"/>
  <c r="L115" i="3"/>
  <c r="D116" i="3"/>
  <c r="E116" i="3"/>
  <c r="F116" i="3"/>
  <c r="G116" i="3"/>
  <c r="H116" i="3"/>
  <c r="I116" i="3"/>
  <c r="J116" i="3"/>
  <c r="K116" i="3"/>
  <c r="L116" i="3"/>
  <c r="D117" i="3"/>
  <c r="E117" i="3"/>
  <c r="F117" i="3"/>
  <c r="G117" i="3"/>
  <c r="H117" i="3"/>
  <c r="I117" i="3"/>
  <c r="J117" i="3"/>
  <c r="K117" i="3"/>
  <c r="L117" i="3"/>
  <c r="D118" i="3"/>
  <c r="E118" i="3"/>
  <c r="F118" i="3"/>
  <c r="G118" i="3"/>
  <c r="H118" i="3"/>
  <c r="I118" i="3"/>
  <c r="J118" i="3"/>
  <c r="K118" i="3"/>
  <c r="L118" i="3"/>
  <c r="D119" i="3"/>
  <c r="E119" i="3"/>
  <c r="F119" i="3"/>
  <c r="G119" i="3"/>
  <c r="H119" i="3"/>
  <c r="I119" i="3"/>
  <c r="J119" i="3"/>
  <c r="K119" i="3"/>
  <c r="L119" i="3"/>
  <c r="D120" i="3"/>
  <c r="E120" i="3"/>
  <c r="F120" i="3"/>
  <c r="G120" i="3"/>
  <c r="H120" i="3"/>
  <c r="I120" i="3"/>
  <c r="J120" i="3"/>
  <c r="K120" i="3"/>
  <c r="L120" i="3"/>
  <c r="D121" i="3"/>
  <c r="E121" i="3"/>
  <c r="F121" i="3"/>
  <c r="G121" i="3"/>
  <c r="H121" i="3"/>
  <c r="I121" i="3"/>
  <c r="J121" i="3"/>
  <c r="K121" i="3"/>
  <c r="L121" i="3"/>
  <c r="D122" i="3"/>
  <c r="E122" i="3"/>
  <c r="F122" i="3"/>
  <c r="G122" i="3"/>
  <c r="H122" i="3"/>
  <c r="I122" i="3"/>
  <c r="J122" i="3"/>
  <c r="K122" i="3"/>
  <c r="L122" i="3"/>
  <c r="D123" i="3"/>
  <c r="E123" i="3"/>
  <c r="F123" i="3"/>
  <c r="G123" i="3"/>
  <c r="H123" i="3"/>
  <c r="I123" i="3"/>
  <c r="J123" i="3"/>
  <c r="K123" i="3"/>
  <c r="L123" i="3"/>
  <c r="D124" i="3"/>
  <c r="E124" i="3"/>
  <c r="F124" i="3"/>
  <c r="G124" i="3"/>
  <c r="H124" i="3"/>
  <c r="I124" i="3"/>
  <c r="J124" i="3"/>
  <c r="K124" i="3"/>
  <c r="L124" i="3"/>
  <c r="D125" i="3"/>
  <c r="E125" i="3"/>
  <c r="F125" i="3"/>
  <c r="G125" i="3"/>
  <c r="H125" i="3"/>
  <c r="I125" i="3"/>
  <c r="J125" i="3"/>
  <c r="K125" i="3"/>
  <c r="L125" i="3"/>
  <c r="D126" i="3"/>
  <c r="E126" i="3"/>
  <c r="F126" i="3"/>
  <c r="G126" i="3"/>
  <c r="H126" i="3"/>
  <c r="I126" i="3"/>
  <c r="J126" i="3"/>
  <c r="K126" i="3"/>
  <c r="L126" i="3"/>
  <c r="D127" i="3"/>
  <c r="E127" i="3"/>
  <c r="F127" i="3"/>
  <c r="G127" i="3"/>
  <c r="H127" i="3"/>
  <c r="I127" i="3"/>
  <c r="J127" i="3"/>
  <c r="K127" i="3"/>
  <c r="L127" i="3"/>
  <c r="D128" i="3"/>
  <c r="E128" i="3"/>
  <c r="F128" i="3"/>
  <c r="G128" i="3"/>
  <c r="H128" i="3"/>
  <c r="I128" i="3"/>
  <c r="J128" i="3"/>
  <c r="K128" i="3"/>
  <c r="L128" i="3"/>
  <c r="D129" i="3"/>
  <c r="E129" i="3"/>
  <c r="F129" i="3"/>
  <c r="G129" i="3"/>
  <c r="H129" i="3"/>
  <c r="I129" i="3"/>
  <c r="J129" i="3"/>
  <c r="K129" i="3"/>
  <c r="L129" i="3"/>
  <c r="D130" i="3"/>
  <c r="E130" i="3"/>
  <c r="F130" i="3"/>
  <c r="G130" i="3"/>
  <c r="H130" i="3"/>
  <c r="I130" i="3"/>
  <c r="J130" i="3"/>
  <c r="K130" i="3"/>
  <c r="L130" i="3"/>
  <c r="D131" i="3"/>
  <c r="E131" i="3"/>
  <c r="F131" i="3"/>
  <c r="G131" i="3"/>
  <c r="H131" i="3"/>
  <c r="I131" i="3"/>
  <c r="J131" i="3"/>
  <c r="K131" i="3"/>
  <c r="L131" i="3"/>
  <c r="D132" i="3"/>
  <c r="E132" i="3"/>
  <c r="F132" i="3"/>
  <c r="G132" i="3"/>
  <c r="H132" i="3"/>
  <c r="I132" i="3"/>
  <c r="J132" i="3"/>
  <c r="K132" i="3"/>
  <c r="L132" i="3"/>
  <c r="D133" i="3"/>
  <c r="E133" i="3"/>
  <c r="F133" i="3"/>
  <c r="G133" i="3"/>
  <c r="H133" i="3"/>
  <c r="I133" i="3"/>
  <c r="J133" i="3"/>
  <c r="K133" i="3"/>
  <c r="L133" i="3"/>
  <c r="D134" i="3"/>
  <c r="E134" i="3"/>
  <c r="F134" i="3"/>
  <c r="G134" i="3"/>
  <c r="H134" i="3"/>
  <c r="I134" i="3"/>
  <c r="J134" i="3"/>
  <c r="K134" i="3"/>
  <c r="L134" i="3"/>
  <c r="D135" i="3"/>
  <c r="E135" i="3"/>
  <c r="F135" i="3"/>
  <c r="G135" i="3"/>
  <c r="H135" i="3"/>
  <c r="I135" i="3"/>
  <c r="J135" i="3"/>
  <c r="K135" i="3"/>
  <c r="L135" i="3"/>
  <c r="D136" i="3"/>
  <c r="E136" i="3"/>
  <c r="F136" i="3"/>
  <c r="G136" i="3"/>
  <c r="H136" i="3"/>
  <c r="I136" i="3"/>
  <c r="J136" i="3"/>
  <c r="K136" i="3"/>
  <c r="L136" i="3"/>
  <c r="D137" i="3"/>
  <c r="E137" i="3"/>
  <c r="F137" i="3"/>
  <c r="G137" i="3"/>
  <c r="H137" i="3"/>
  <c r="I137" i="3"/>
  <c r="J137" i="3"/>
  <c r="K137" i="3"/>
  <c r="L137" i="3"/>
  <c r="D138" i="3"/>
  <c r="E138" i="3"/>
  <c r="F138" i="3"/>
  <c r="G138" i="3"/>
  <c r="H138" i="3"/>
  <c r="I138" i="3"/>
  <c r="J138" i="3"/>
  <c r="K138" i="3"/>
  <c r="L138" i="3"/>
  <c r="D139" i="3"/>
  <c r="E139" i="3"/>
  <c r="F139" i="3"/>
  <c r="G139" i="3"/>
  <c r="H139" i="3"/>
  <c r="I139" i="3"/>
  <c r="J139" i="3"/>
  <c r="K139" i="3"/>
  <c r="L139" i="3"/>
  <c r="D140" i="3"/>
  <c r="E140" i="3"/>
  <c r="F140" i="3"/>
  <c r="G140" i="3"/>
  <c r="H140" i="3"/>
  <c r="I140" i="3"/>
  <c r="J140" i="3"/>
  <c r="K140" i="3"/>
  <c r="L140" i="3"/>
  <c r="D141" i="3"/>
  <c r="E141" i="3"/>
  <c r="F141" i="3"/>
  <c r="G141" i="3"/>
  <c r="H141" i="3"/>
  <c r="I141" i="3"/>
  <c r="J141" i="3"/>
  <c r="K141" i="3"/>
  <c r="L141" i="3"/>
  <c r="D142" i="3"/>
  <c r="E142" i="3"/>
  <c r="F142" i="3"/>
  <c r="G142" i="3"/>
  <c r="H142" i="3"/>
  <c r="I142" i="3"/>
  <c r="J142" i="3"/>
  <c r="K142" i="3"/>
  <c r="L142" i="3"/>
  <c r="D143" i="3"/>
  <c r="E143" i="3"/>
  <c r="F143" i="3"/>
  <c r="G143" i="3"/>
  <c r="H143" i="3"/>
  <c r="I143" i="3"/>
  <c r="J143" i="3"/>
  <c r="K143" i="3"/>
  <c r="L143" i="3"/>
  <c r="D144" i="3"/>
  <c r="E144" i="3"/>
  <c r="F144" i="3"/>
  <c r="G144" i="3"/>
  <c r="H144" i="3"/>
  <c r="I144" i="3"/>
  <c r="J144" i="3"/>
  <c r="K144" i="3"/>
  <c r="L144" i="3"/>
  <c r="D145" i="3"/>
  <c r="E145" i="3"/>
  <c r="F145" i="3"/>
  <c r="G145" i="3"/>
  <c r="H145" i="3"/>
  <c r="I145" i="3"/>
  <c r="J145" i="3"/>
  <c r="K145" i="3"/>
  <c r="L145" i="3"/>
  <c r="D146" i="3"/>
  <c r="E146" i="3"/>
  <c r="F146" i="3"/>
  <c r="G146" i="3"/>
  <c r="H146" i="3"/>
  <c r="I146" i="3"/>
  <c r="J146" i="3"/>
  <c r="K146" i="3"/>
  <c r="L146" i="3"/>
  <c r="D147" i="3"/>
  <c r="E147" i="3"/>
  <c r="F147" i="3"/>
  <c r="G147" i="3"/>
  <c r="H147" i="3"/>
  <c r="I147" i="3"/>
  <c r="J147" i="3"/>
  <c r="K147" i="3"/>
  <c r="L147" i="3"/>
  <c r="D148" i="3"/>
  <c r="E148" i="3"/>
  <c r="F148" i="3"/>
  <c r="G148" i="3"/>
  <c r="H148" i="3"/>
  <c r="I148" i="3"/>
  <c r="J148" i="3"/>
  <c r="K148" i="3"/>
  <c r="L148" i="3"/>
  <c r="D149" i="3"/>
  <c r="E149" i="3"/>
  <c r="F149" i="3"/>
  <c r="G149" i="3"/>
  <c r="H149" i="3"/>
  <c r="I149" i="3"/>
  <c r="J149" i="3"/>
  <c r="K149" i="3"/>
  <c r="L149" i="3"/>
  <c r="D150" i="3"/>
  <c r="E150" i="3"/>
  <c r="F150" i="3"/>
  <c r="G150" i="3"/>
  <c r="H150" i="3"/>
  <c r="I150" i="3"/>
  <c r="J150" i="3"/>
  <c r="K150" i="3"/>
  <c r="L150" i="3"/>
  <c r="D151" i="3"/>
  <c r="E151" i="3"/>
  <c r="F151" i="3"/>
  <c r="G151" i="3"/>
  <c r="H151" i="3"/>
  <c r="I151" i="3"/>
  <c r="J151" i="3"/>
  <c r="K151" i="3"/>
  <c r="L151" i="3"/>
  <c r="D152" i="3"/>
  <c r="E152" i="3"/>
  <c r="F152" i="3"/>
  <c r="G152" i="3"/>
  <c r="H152" i="3"/>
  <c r="I152" i="3"/>
  <c r="J152" i="3"/>
  <c r="K152" i="3"/>
  <c r="L152" i="3"/>
  <c r="D153" i="3"/>
  <c r="E153" i="3"/>
  <c r="F153" i="3"/>
  <c r="G153" i="3"/>
  <c r="H153" i="3"/>
  <c r="I153" i="3"/>
  <c r="J153" i="3"/>
  <c r="K153" i="3"/>
  <c r="L153" i="3"/>
  <c r="D154" i="3"/>
  <c r="E154" i="3"/>
  <c r="F154" i="3"/>
  <c r="G154" i="3"/>
  <c r="H154" i="3"/>
  <c r="I154" i="3"/>
  <c r="J154" i="3"/>
  <c r="K154" i="3"/>
  <c r="L154" i="3"/>
  <c r="D155" i="3"/>
  <c r="E155" i="3"/>
  <c r="F155" i="3"/>
  <c r="G155" i="3"/>
  <c r="H155" i="3"/>
  <c r="I155" i="3"/>
  <c r="J155" i="3"/>
  <c r="K155" i="3"/>
  <c r="L155" i="3"/>
  <c r="D156" i="3"/>
  <c r="E156" i="3"/>
  <c r="F156" i="3"/>
  <c r="G156" i="3"/>
  <c r="H156" i="3"/>
  <c r="I156" i="3"/>
  <c r="J156" i="3"/>
  <c r="K156" i="3"/>
  <c r="L156" i="3"/>
  <c r="D157" i="3"/>
  <c r="E157" i="3"/>
  <c r="F157" i="3"/>
  <c r="G157" i="3"/>
  <c r="H157" i="3"/>
  <c r="I157" i="3"/>
  <c r="J157" i="3"/>
  <c r="K157" i="3"/>
  <c r="L157" i="3"/>
  <c r="D158" i="3"/>
  <c r="E158" i="3"/>
  <c r="F158" i="3"/>
  <c r="G158" i="3"/>
  <c r="H158" i="3"/>
  <c r="I158" i="3"/>
  <c r="J158" i="3"/>
  <c r="K158" i="3"/>
  <c r="L158" i="3"/>
  <c r="D159" i="3"/>
  <c r="E159" i="3"/>
  <c r="F159" i="3"/>
  <c r="G159" i="3"/>
  <c r="H159" i="3"/>
  <c r="I159" i="3"/>
  <c r="J159" i="3"/>
  <c r="K159" i="3"/>
  <c r="L159" i="3"/>
  <c r="D160" i="3"/>
  <c r="E160" i="3"/>
  <c r="F160" i="3"/>
  <c r="G160" i="3"/>
  <c r="H160" i="3"/>
  <c r="I160" i="3"/>
  <c r="J160" i="3"/>
  <c r="K160" i="3"/>
  <c r="L160" i="3"/>
  <c r="D161" i="3"/>
  <c r="E161" i="3"/>
  <c r="F161" i="3"/>
  <c r="G161" i="3"/>
  <c r="H161" i="3"/>
  <c r="I161" i="3"/>
  <c r="J161" i="3"/>
  <c r="K161" i="3"/>
  <c r="L161" i="3"/>
  <c r="D162" i="3"/>
  <c r="E162" i="3"/>
  <c r="F162" i="3"/>
  <c r="G162" i="3"/>
  <c r="H162" i="3"/>
  <c r="I162" i="3"/>
  <c r="J162" i="3"/>
  <c r="K162" i="3"/>
  <c r="L162" i="3"/>
  <c r="D163" i="3"/>
  <c r="E163" i="3"/>
  <c r="F163" i="3"/>
  <c r="G163" i="3"/>
  <c r="H163" i="3"/>
  <c r="I163" i="3"/>
  <c r="J163" i="3"/>
  <c r="K163" i="3"/>
  <c r="L163" i="3"/>
  <c r="D164" i="3"/>
  <c r="E164" i="3"/>
  <c r="F164" i="3"/>
  <c r="G164" i="3"/>
  <c r="H164" i="3"/>
  <c r="I164" i="3"/>
  <c r="J164" i="3"/>
  <c r="K164" i="3"/>
  <c r="L164" i="3"/>
  <c r="D165" i="3"/>
  <c r="E165" i="3"/>
  <c r="F165" i="3"/>
  <c r="G165" i="3"/>
  <c r="H165" i="3"/>
  <c r="I165" i="3"/>
  <c r="J165" i="3"/>
  <c r="K165" i="3"/>
  <c r="L165" i="3"/>
  <c r="D166" i="3"/>
  <c r="E166" i="3"/>
  <c r="F166" i="3"/>
  <c r="G166" i="3"/>
  <c r="H166" i="3"/>
  <c r="I166" i="3"/>
  <c r="J166" i="3"/>
  <c r="K166" i="3"/>
  <c r="L166" i="3"/>
  <c r="D167" i="3"/>
  <c r="E167" i="3"/>
  <c r="F167" i="3"/>
  <c r="G167" i="3"/>
  <c r="H167" i="3"/>
  <c r="I167" i="3"/>
  <c r="J167" i="3"/>
  <c r="K167" i="3"/>
  <c r="L167" i="3"/>
  <c r="D168" i="3"/>
  <c r="E168" i="3"/>
  <c r="F168" i="3"/>
  <c r="G168" i="3"/>
  <c r="H168" i="3"/>
  <c r="I168" i="3"/>
  <c r="J168" i="3"/>
  <c r="K168" i="3"/>
  <c r="L168" i="3"/>
  <c r="D169" i="3"/>
  <c r="E169" i="3"/>
  <c r="F169" i="3"/>
  <c r="G169" i="3"/>
  <c r="H169" i="3"/>
  <c r="I169" i="3"/>
  <c r="J169" i="3"/>
  <c r="K169" i="3"/>
  <c r="L169" i="3"/>
  <c r="D170" i="3"/>
  <c r="E170" i="3"/>
  <c r="F170" i="3"/>
  <c r="G170" i="3"/>
  <c r="H170" i="3"/>
  <c r="I170" i="3"/>
  <c r="J170" i="3"/>
  <c r="K170" i="3"/>
  <c r="L170" i="3"/>
  <c r="D171" i="3"/>
  <c r="E171" i="3"/>
  <c r="F171" i="3"/>
  <c r="G171" i="3"/>
  <c r="H171" i="3"/>
  <c r="I171" i="3"/>
  <c r="J171" i="3"/>
  <c r="K171" i="3"/>
  <c r="L171" i="3"/>
  <c r="D172" i="3"/>
  <c r="E172" i="3"/>
  <c r="F172" i="3"/>
  <c r="G172" i="3"/>
  <c r="H172" i="3"/>
  <c r="I172" i="3"/>
  <c r="J172" i="3"/>
  <c r="K172" i="3"/>
  <c r="L172" i="3"/>
  <c r="D173" i="3"/>
  <c r="E173" i="3"/>
  <c r="F173" i="3"/>
  <c r="G173" i="3"/>
  <c r="H173" i="3"/>
  <c r="I173" i="3"/>
  <c r="J173" i="3"/>
  <c r="K173" i="3"/>
  <c r="L173" i="3"/>
  <c r="D174" i="3"/>
  <c r="E174" i="3"/>
  <c r="F174" i="3"/>
  <c r="G174" i="3"/>
  <c r="H174" i="3"/>
  <c r="I174" i="3"/>
  <c r="J174" i="3"/>
  <c r="K174" i="3"/>
  <c r="L174" i="3"/>
  <c r="D175" i="3"/>
  <c r="E175" i="3"/>
  <c r="F175" i="3"/>
  <c r="G175" i="3"/>
  <c r="H175" i="3"/>
  <c r="I175" i="3"/>
  <c r="J175" i="3"/>
  <c r="K175" i="3"/>
  <c r="L175" i="3"/>
  <c r="D176" i="3"/>
  <c r="E176" i="3"/>
  <c r="F176" i="3"/>
  <c r="G176" i="3"/>
  <c r="H176" i="3"/>
  <c r="I176" i="3"/>
  <c r="J176" i="3"/>
  <c r="K176" i="3"/>
  <c r="L176" i="3"/>
  <c r="D177" i="3"/>
  <c r="E177" i="3"/>
  <c r="F177" i="3"/>
  <c r="G177" i="3"/>
  <c r="H177" i="3"/>
  <c r="I177" i="3"/>
  <c r="J177" i="3"/>
  <c r="K177" i="3"/>
  <c r="L177" i="3"/>
  <c r="D178" i="3"/>
  <c r="E178" i="3"/>
  <c r="F178" i="3"/>
  <c r="G178" i="3"/>
  <c r="H178" i="3"/>
  <c r="I178" i="3"/>
  <c r="J178" i="3"/>
  <c r="K178" i="3"/>
  <c r="L178" i="3"/>
  <c r="D179" i="3"/>
  <c r="E179" i="3"/>
  <c r="F179" i="3"/>
  <c r="G179" i="3"/>
  <c r="H179" i="3"/>
  <c r="I179" i="3"/>
  <c r="J179" i="3"/>
  <c r="K179" i="3"/>
  <c r="L179" i="3"/>
  <c r="D180" i="3"/>
  <c r="E180" i="3"/>
  <c r="F180" i="3"/>
  <c r="G180" i="3"/>
  <c r="H180" i="3"/>
  <c r="I180" i="3"/>
  <c r="J180" i="3"/>
  <c r="K180" i="3"/>
  <c r="L180" i="3"/>
  <c r="D181" i="3"/>
  <c r="E181" i="3"/>
  <c r="F181" i="3"/>
  <c r="G181" i="3"/>
  <c r="H181" i="3"/>
  <c r="I181" i="3"/>
  <c r="J181" i="3"/>
  <c r="K181" i="3"/>
  <c r="L181" i="3"/>
  <c r="D182" i="3"/>
  <c r="E182" i="3"/>
  <c r="F182" i="3"/>
  <c r="G182" i="3"/>
  <c r="H182" i="3"/>
  <c r="I182" i="3"/>
  <c r="J182" i="3"/>
  <c r="K182" i="3"/>
  <c r="L182" i="3"/>
  <c r="D183" i="3"/>
  <c r="E183" i="3"/>
  <c r="F183" i="3"/>
  <c r="G183" i="3"/>
  <c r="H183" i="3"/>
  <c r="I183" i="3"/>
  <c r="J183" i="3"/>
  <c r="K183" i="3"/>
  <c r="L183" i="3"/>
  <c r="D184" i="3"/>
  <c r="E184" i="3"/>
  <c r="F184" i="3"/>
  <c r="G184" i="3"/>
  <c r="H184" i="3"/>
  <c r="I184" i="3"/>
  <c r="J184" i="3"/>
  <c r="K184" i="3"/>
  <c r="L184" i="3"/>
  <c r="D185" i="3"/>
  <c r="E185" i="3"/>
  <c r="F185" i="3"/>
  <c r="G185" i="3"/>
  <c r="H185" i="3"/>
  <c r="I185" i="3"/>
  <c r="J185" i="3"/>
  <c r="K185" i="3"/>
  <c r="L185" i="3"/>
  <c r="D186" i="3"/>
  <c r="E186" i="3"/>
  <c r="F186" i="3"/>
  <c r="G186" i="3"/>
  <c r="H186" i="3"/>
  <c r="I186" i="3"/>
  <c r="J186" i="3"/>
  <c r="K186" i="3"/>
  <c r="L186" i="3"/>
  <c r="D187" i="3"/>
  <c r="E187" i="3"/>
  <c r="F187" i="3"/>
  <c r="G187" i="3"/>
  <c r="H187" i="3"/>
  <c r="I187" i="3"/>
  <c r="J187" i="3"/>
  <c r="K187" i="3"/>
  <c r="L187" i="3"/>
  <c r="D188" i="3"/>
  <c r="E188" i="3"/>
  <c r="F188" i="3"/>
  <c r="G188" i="3"/>
  <c r="H188" i="3"/>
  <c r="I188" i="3"/>
  <c r="J188" i="3"/>
  <c r="K188" i="3"/>
  <c r="L188" i="3"/>
  <c r="D189" i="3"/>
  <c r="E189" i="3"/>
  <c r="F189" i="3"/>
  <c r="G189" i="3"/>
  <c r="H189" i="3"/>
  <c r="I189" i="3"/>
  <c r="J189" i="3"/>
  <c r="K189" i="3"/>
  <c r="L189" i="3"/>
  <c r="D190" i="3"/>
  <c r="E190" i="3"/>
  <c r="F190" i="3"/>
  <c r="G190" i="3"/>
  <c r="H190" i="3"/>
  <c r="I190" i="3"/>
  <c r="J190" i="3"/>
  <c r="K190" i="3"/>
  <c r="L190" i="3"/>
  <c r="D191" i="3"/>
  <c r="E191" i="3"/>
  <c r="F191" i="3"/>
  <c r="G191" i="3"/>
  <c r="H191" i="3"/>
  <c r="I191" i="3"/>
  <c r="J191" i="3"/>
  <c r="K191" i="3"/>
  <c r="L191" i="3"/>
  <c r="D192" i="3"/>
  <c r="E192" i="3"/>
  <c r="F192" i="3"/>
  <c r="G192" i="3"/>
  <c r="H192" i="3"/>
  <c r="I192" i="3"/>
  <c r="J192" i="3"/>
  <c r="K192" i="3"/>
  <c r="L192" i="3"/>
  <c r="D193" i="3"/>
  <c r="E193" i="3"/>
  <c r="F193" i="3"/>
  <c r="G193" i="3"/>
  <c r="H193" i="3"/>
  <c r="I193" i="3"/>
  <c r="J193" i="3"/>
  <c r="K193" i="3"/>
  <c r="L193" i="3"/>
  <c r="D194" i="3"/>
  <c r="E194" i="3"/>
  <c r="F194" i="3"/>
  <c r="G194" i="3"/>
  <c r="H194" i="3"/>
  <c r="I194" i="3"/>
  <c r="J194" i="3"/>
  <c r="K194" i="3"/>
  <c r="L194" i="3"/>
  <c r="D195" i="3"/>
  <c r="E195" i="3"/>
  <c r="F195" i="3"/>
  <c r="G195" i="3"/>
  <c r="H195" i="3"/>
  <c r="I195" i="3"/>
  <c r="J195" i="3"/>
  <c r="K195" i="3"/>
  <c r="L195" i="3"/>
  <c r="D196" i="3"/>
  <c r="E196" i="3"/>
  <c r="F196" i="3"/>
  <c r="G196" i="3"/>
  <c r="H196" i="3"/>
  <c r="I196" i="3"/>
  <c r="J196" i="3"/>
  <c r="K196" i="3"/>
  <c r="L196" i="3"/>
  <c r="D197" i="3"/>
  <c r="E197" i="3"/>
  <c r="F197" i="3"/>
  <c r="G197" i="3"/>
  <c r="H197" i="3"/>
  <c r="I197" i="3"/>
  <c r="J197" i="3"/>
  <c r="K197" i="3"/>
  <c r="L197" i="3"/>
  <c r="D198" i="3"/>
  <c r="E198" i="3"/>
  <c r="F198" i="3"/>
  <c r="G198" i="3"/>
  <c r="H198" i="3"/>
  <c r="I198" i="3"/>
  <c r="J198" i="3"/>
  <c r="K198" i="3"/>
  <c r="L198" i="3"/>
  <c r="D199" i="3"/>
  <c r="E199" i="3"/>
  <c r="F199" i="3"/>
  <c r="G199" i="3"/>
  <c r="H199" i="3"/>
  <c r="I199" i="3"/>
  <c r="J199" i="3"/>
  <c r="K199" i="3"/>
  <c r="L199" i="3"/>
  <c r="D200" i="3"/>
  <c r="E200" i="3"/>
  <c r="F200" i="3"/>
  <c r="G200" i="3"/>
  <c r="H200" i="3"/>
  <c r="I200" i="3"/>
  <c r="J200" i="3"/>
  <c r="K200" i="3"/>
  <c r="L200" i="3"/>
  <c r="D201" i="3"/>
  <c r="E201" i="3"/>
  <c r="F201" i="3"/>
  <c r="G201" i="3"/>
  <c r="H201" i="3"/>
  <c r="I201" i="3"/>
  <c r="J201" i="3"/>
  <c r="K201" i="3"/>
  <c r="L201" i="3"/>
  <c r="D202" i="3"/>
  <c r="E202" i="3"/>
  <c r="F202" i="3"/>
  <c r="G202" i="3"/>
  <c r="H202" i="3"/>
  <c r="I202" i="3"/>
  <c r="J202" i="3"/>
  <c r="K202" i="3"/>
  <c r="L202" i="3"/>
  <c r="D203" i="3"/>
  <c r="E203" i="3"/>
  <c r="F203" i="3"/>
  <c r="G203" i="3"/>
  <c r="H203" i="3"/>
  <c r="I203" i="3"/>
  <c r="J203" i="3"/>
  <c r="K203" i="3"/>
  <c r="L203" i="3"/>
  <c r="D204" i="3"/>
  <c r="E204" i="3"/>
  <c r="F204" i="3"/>
  <c r="G204" i="3"/>
  <c r="H204" i="3"/>
  <c r="I204" i="3"/>
  <c r="J204" i="3"/>
  <c r="K204" i="3"/>
  <c r="L204" i="3"/>
  <c r="D205" i="3"/>
  <c r="E205" i="3"/>
  <c r="F205" i="3"/>
  <c r="G205" i="3"/>
  <c r="H205" i="3"/>
  <c r="I205" i="3"/>
  <c r="J205" i="3"/>
  <c r="K205" i="3"/>
  <c r="L205" i="3"/>
  <c r="D206" i="3"/>
  <c r="E206" i="3"/>
  <c r="F206" i="3"/>
  <c r="G206" i="3"/>
  <c r="H206" i="3"/>
  <c r="I206" i="3"/>
  <c r="J206" i="3"/>
  <c r="K206" i="3"/>
  <c r="L206" i="3"/>
  <c r="D207" i="3"/>
  <c r="E207" i="3"/>
  <c r="F207" i="3"/>
  <c r="G207" i="3"/>
  <c r="H207" i="3"/>
  <c r="I207" i="3"/>
  <c r="J207" i="3"/>
  <c r="K207" i="3"/>
  <c r="L207" i="3"/>
  <c r="D208" i="3"/>
  <c r="E208" i="3"/>
  <c r="F208" i="3"/>
  <c r="G208" i="3"/>
  <c r="H208" i="3"/>
  <c r="I208" i="3"/>
  <c r="J208" i="3"/>
  <c r="K208" i="3"/>
  <c r="L208" i="3"/>
  <c r="D209" i="3"/>
  <c r="E209" i="3"/>
  <c r="F209" i="3"/>
  <c r="G209" i="3"/>
  <c r="H209" i="3"/>
  <c r="I209" i="3"/>
  <c r="J209" i="3"/>
  <c r="K209" i="3"/>
  <c r="L209" i="3"/>
  <c r="D210" i="3"/>
  <c r="E210" i="3"/>
  <c r="F210" i="3"/>
  <c r="G210" i="3"/>
  <c r="H210" i="3"/>
  <c r="I210" i="3"/>
  <c r="J210" i="3"/>
  <c r="K210" i="3"/>
  <c r="L210" i="3"/>
  <c r="D211" i="3"/>
  <c r="E211" i="3"/>
  <c r="F211" i="3"/>
  <c r="G211" i="3"/>
  <c r="H211" i="3"/>
  <c r="I211" i="3"/>
  <c r="J211" i="3"/>
  <c r="K211" i="3"/>
  <c r="L211" i="3"/>
  <c r="D212" i="3"/>
  <c r="E212" i="3"/>
  <c r="F212" i="3"/>
  <c r="G212" i="3"/>
  <c r="H212" i="3"/>
  <c r="I212" i="3"/>
  <c r="J212" i="3"/>
  <c r="K212" i="3"/>
  <c r="L212" i="3"/>
  <c r="D213" i="3"/>
  <c r="E213" i="3"/>
  <c r="F213" i="3"/>
  <c r="G213" i="3"/>
  <c r="H213" i="3"/>
  <c r="I213" i="3"/>
  <c r="J213" i="3"/>
  <c r="K213" i="3"/>
  <c r="L213" i="3"/>
  <c r="D214" i="3"/>
  <c r="E214" i="3"/>
  <c r="F214" i="3"/>
  <c r="G214" i="3"/>
  <c r="H214" i="3"/>
  <c r="I214" i="3"/>
  <c r="J214" i="3"/>
  <c r="K214" i="3"/>
  <c r="L214" i="3"/>
  <c r="D215" i="3"/>
  <c r="E215" i="3"/>
  <c r="F215" i="3"/>
  <c r="G215" i="3"/>
  <c r="H215" i="3"/>
  <c r="I215" i="3"/>
  <c r="J215" i="3"/>
  <c r="K215" i="3"/>
  <c r="L215" i="3"/>
  <c r="D216" i="3"/>
  <c r="E216" i="3"/>
  <c r="F216" i="3"/>
  <c r="G216" i="3"/>
  <c r="H216" i="3"/>
  <c r="I216" i="3"/>
  <c r="J216" i="3"/>
  <c r="K216" i="3"/>
  <c r="L216" i="3"/>
  <c r="D217" i="3"/>
  <c r="E217" i="3"/>
  <c r="F217" i="3"/>
  <c r="G217" i="3"/>
  <c r="H217" i="3"/>
  <c r="I217" i="3"/>
  <c r="J217" i="3"/>
  <c r="K217" i="3"/>
  <c r="L217" i="3"/>
  <c r="D218" i="3"/>
  <c r="E218" i="3"/>
  <c r="F218" i="3"/>
  <c r="G218" i="3"/>
  <c r="H218" i="3"/>
  <c r="I218" i="3"/>
  <c r="J218" i="3"/>
  <c r="K218" i="3"/>
  <c r="L218" i="3"/>
  <c r="D219" i="3"/>
  <c r="E219" i="3"/>
  <c r="F219" i="3"/>
  <c r="G219" i="3"/>
  <c r="H219" i="3"/>
  <c r="I219" i="3"/>
  <c r="J219" i="3"/>
  <c r="K219" i="3"/>
  <c r="L219" i="3"/>
  <c r="D220" i="3"/>
  <c r="E220" i="3"/>
  <c r="F220" i="3"/>
  <c r="G220" i="3"/>
  <c r="H220" i="3"/>
  <c r="I220" i="3"/>
  <c r="J220" i="3"/>
  <c r="K220" i="3"/>
  <c r="L220" i="3"/>
  <c r="D221" i="3"/>
  <c r="E221" i="3"/>
  <c r="F221" i="3"/>
  <c r="G221" i="3"/>
  <c r="H221" i="3"/>
  <c r="I221" i="3"/>
  <c r="J221" i="3"/>
  <c r="K221" i="3"/>
  <c r="L221" i="3"/>
  <c r="D222" i="3"/>
  <c r="E222" i="3"/>
  <c r="F222" i="3"/>
  <c r="G222" i="3"/>
  <c r="H222" i="3"/>
  <c r="I222" i="3"/>
  <c r="J222" i="3"/>
  <c r="K222" i="3"/>
  <c r="L222" i="3"/>
  <c r="D223" i="3"/>
  <c r="E223" i="3"/>
  <c r="F223" i="3"/>
  <c r="G223" i="3"/>
  <c r="H223" i="3"/>
  <c r="I223" i="3"/>
  <c r="J223" i="3"/>
  <c r="K223" i="3"/>
  <c r="L223" i="3"/>
  <c r="D224" i="3"/>
  <c r="E224" i="3"/>
  <c r="F224" i="3"/>
  <c r="G224" i="3"/>
  <c r="H224" i="3"/>
  <c r="I224" i="3"/>
  <c r="J224" i="3"/>
  <c r="K224" i="3"/>
  <c r="L224" i="3"/>
  <c r="D225" i="3"/>
  <c r="E225" i="3"/>
  <c r="F225" i="3"/>
  <c r="G225" i="3"/>
  <c r="H225" i="3"/>
  <c r="I225" i="3"/>
  <c r="J225" i="3"/>
  <c r="K225" i="3"/>
  <c r="L225" i="3"/>
  <c r="D226" i="3"/>
  <c r="E226" i="3"/>
  <c r="F226" i="3"/>
  <c r="G226" i="3"/>
  <c r="H226" i="3"/>
  <c r="I226" i="3"/>
  <c r="J226" i="3"/>
  <c r="K226" i="3"/>
  <c r="L226" i="3"/>
  <c r="D227" i="3"/>
  <c r="E227" i="3"/>
  <c r="F227" i="3"/>
  <c r="G227" i="3"/>
  <c r="H227" i="3"/>
  <c r="I227" i="3"/>
  <c r="J227" i="3"/>
  <c r="K227" i="3"/>
  <c r="L227" i="3"/>
  <c r="D228" i="3"/>
  <c r="E228" i="3"/>
  <c r="F228" i="3"/>
  <c r="G228" i="3"/>
  <c r="H228" i="3"/>
  <c r="I228" i="3"/>
  <c r="J228" i="3"/>
  <c r="K228" i="3"/>
  <c r="L228" i="3"/>
  <c r="D229" i="3"/>
  <c r="E229" i="3"/>
  <c r="F229" i="3"/>
  <c r="G229" i="3"/>
  <c r="H229" i="3"/>
  <c r="I229" i="3"/>
  <c r="J229" i="3"/>
  <c r="K229" i="3"/>
  <c r="L229" i="3"/>
  <c r="D230" i="3"/>
  <c r="E230" i="3"/>
  <c r="F230" i="3"/>
  <c r="G230" i="3"/>
  <c r="H230" i="3"/>
  <c r="I230" i="3"/>
  <c r="J230" i="3"/>
  <c r="K230" i="3"/>
  <c r="L230" i="3"/>
  <c r="D231" i="3"/>
  <c r="E231" i="3"/>
  <c r="F231" i="3"/>
  <c r="G231" i="3"/>
  <c r="H231" i="3"/>
  <c r="I231" i="3"/>
  <c r="J231" i="3"/>
  <c r="K231" i="3"/>
  <c r="L231" i="3"/>
  <c r="D232" i="3"/>
  <c r="E232" i="3"/>
  <c r="F232" i="3"/>
  <c r="G232" i="3"/>
  <c r="H232" i="3"/>
  <c r="I232" i="3"/>
  <c r="J232" i="3"/>
  <c r="K232" i="3"/>
  <c r="L232" i="3"/>
  <c r="D233" i="3"/>
  <c r="E233" i="3"/>
  <c r="F233" i="3"/>
  <c r="G233" i="3"/>
  <c r="H233" i="3"/>
  <c r="I233" i="3"/>
  <c r="J233" i="3"/>
  <c r="K233" i="3"/>
  <c r="L233" i="3"/>
  <c r="D234" i="3"/>
  <c r="E234" i="3"/>
  <c r="F234" i="3"/>
  <c r="G234" i="3"/>
  <c r="H234" i="3"/>
  <c r="I234" i="3"/>
  <c r="J234" i="3"/>
  <c r="K234" i="3"/>
  <c r="L234" i="3"/>
  <c r="D235" i="3"/>
  <c r="E235" i="3"/>
  <c r="F235" i="3"/>
  <c r="G235" i="3"/>
  <c r="H235" i="3"/>
  <c r="I235" i="3"/>
  <c r="J235" i="3"/>
  <c r="K235" i="3"/>
  <c r="L235" i="3"/>
  <c r="D236" i="3"/>
  <c r="E236" i="3"/>
  <c r="F236" i="3"/>
  <c r="G236" i="3"/>
  <c r="H236" i="3"/>
  <c r="I236" i="3"/>
  <c r="J236" i="3"/>
  <c r="K236" i="3"/>
  <c r="L236" i="3"/>
  <c r="D237" i="3"/>
  <c r="E237" i="3"/>
  <c r="F237" i="3"/>
  <c r="G237" i="3"/>
  <c r="H237" i="3"/>
  <c r="I237" i="3"/>
  <c r="J237" i="3"/>
  <c r="K237" i="3"/>
  <c r="L237" i="3"/>
  <c r="D238" i="3"/>
  <c r="E238" i="3"/>
  <c r="F238" i="3"/>
  <c r="G238" i="3"/>
  <c r="H238" i="3"/>
  <c r="I238" i="3"/>
  <c r="J238" i="3"/>
  <c r="K238" i="3"/>
  <c r="L238" i="3"/>
  <c r="D239" i="3"/>
  <c r="E239" i="3"/>
  <c r="F239" i="3"/>
  <c r="G239" i="3"/>
  <c r="H239" i="3"/>
  <c r="I239" i="3"/>
  <c r="J239" i="3"/>
  <c r="K239" i="3"/>
  <c r="L239" i="3"/>
  <c r="D240" i="3"/>
  <c r="E240" i="3"/>
  <c r="F240" i="3"/>
  <c r="G240" i="3"/>
  <c r="H240" i="3"/>
  <c r="I240" i="3"/>
  <c r="J240" i="3"/>
  <c r="K240" i="3"/>
  <c r="L240" i="3"/>
  <c r="D241" i="3"/>
  <c r="E241" i="3"/>
  <c r="F241" i="3"/>
  <c r="G241" i="3"/>
  <c r="H241" i="3"/>
  <c r="I241" i="3"/>
  <c r="J241" i="3"/>
  <c r="K241" i="3"/>
  <c r="L241" i="3"/>
  <c r="D242" i="3"/>
  <c r="E242" i="3"/>
  <c r="F242" i="3"/>
  <c r="G242" i="3"/>
  <c r="H242" i="3"/>
  <c r="I242" i="3"/>
  <c r="J242" i="3"/>
  <c r="K242" i="3"/>
  <c r="L242" i="3"/>
  <c r="D243" i="3"/>
  <c r="E243" i="3"/>
  <c r="F243" i="3"/>
  <c r="G243" i="3"/>
  <c r="H243" i="3"/>
  <c r="I243" i="3"/>
  <c r="J243" i="3"/>
  <c r="K243" i="3"/>
  <c r="L243" i="3"/>
  <c r="D244" i="3"/>
  <c r="E244" i="3"/>
  <c r="F244" i="3"/>
  <c r="G244" i="3"/>
  <c r="H244" i="3"/>
  <c r="I244" i="3"/>
  <c r="J244" i="3"/>
  <c r="K244" i="3"/>
  <c r="L244" i="3"/>
  <c r="D245" i="3"/>
  <c r="E245" i="3"/>
  <c r="F245" i="3"/>
  <c r="G245" i="3"/>
  <c r="H245" i="3"/>
  <c r="I245" i="3"/>
  <c r="J245" i="3"/>
  <c r="K245" i="3"/>
  <c r="L245" i="3"/>
  <c r="D246" i="3"/>
  <c r="E246" i="3"/>
  <c r="F246" i="3"/>
  <c r="G246" i="3"/>
  <c r="H246" i="3"/>
  <c r="I246" i="3"/>
  <c r="J246" i="3"/>
  <c r="K246" i="3"/>
  <c r="L246" i="3"/>
  <c r="D247" i="3"/>
  <c r="E247" i="3"/>
  <c r="F247" i="3"/>
  <c r="G247" i="3"/>
  <c r="H247" i="3"/>
  <c r="I247" i="3"/>
  <c r="J247" i="3"/>
  <c r="K247" i="3"/>
  <c r="L247" i="3"/>
  <c r="D248" i="3"/>
  <c r="E248" i="3"/>
  <c r="F248" i="3"/>
  <c r="G248" i="3"/>
  <c r="H248" i="3"/>
  <c r="I248" i="3"/>
  <c r="J248" i="3"/>
  <c r="K248" i="3"/>
  <c r="L248" i="3"/>
  <c r="D249" i="3"/>
  <c r="E249" i="3"/>
  <c r="F249" i="3"/>
  <c r="G249" i="3"/>
  <c r="H249" i="3"/>
  <c r="I249" i="3"/>
  <c r="J249" i="3"/>
  <c r="K249" i="3"/>
  <c r="L249" i="3"/>
  <c r="D250" i="3"/>
  <c r="E250" i="3"/>
  <c r="F250" i="3"/>
  <c r="G250" i="3"/>
  <c r="H250" i="3"/>
  <c r="I250" i="3"/>
  <c r="J250" i="3"/>
  <c r="K250" i="3"/>
  <c r="L250" i="3"/>
  <c r="D251" i="3"/>
  <c r="E251" i="3"/>
  <c r="F251" i="3"/>
  <c r="G251" i="3"/>
  <c r="H251" i="3"/>
  <c r="I251" i="3"/>
  <c r="J251" i="3"/>
  <c r="K251" i="3"/>
  <c r="L251" i="3"/>
  <c r="D252" i="3"/>
  <c r="E252" i="3"/>
  <c r="F252" i="3"/>
  <c r="G252" i="3"/>
  <c r="H252" i="3"/>
  <c r="I252" i="3"/>
  <c r="J252" i="3"/>
  <c r="K252" i="3"/>
  <c r="L252" i="3"/>
  <c r="D253" i="3"/>
  <c r="E253" i="3"/>
  <c r="F253" i="3"/>
  <c r="G253" i="3"/>
  <c r="H253" i="3"/>
  <c r="I253" i="3"/>
  <c r="J253" i="3"/>
  <c r="K253" i="3"/>
  <c r="L253" i="3"/>
  <c r="D254" i="3"/>
  <c r="E254" i="3"/>
  <c r="F254" i="3"/>
  <c r="G254" i="3"/>
  <c r="H254" i="3"/>
  <c r="I254" i="3"/>
  <c r="J254" i="3"/>
  <c r="K254" i="3"/>
  <c r="L254" i="3"/>
  <c r="D255" i="3"/>
  <c r="E255" i="3"/>
  <c r="F255" i="3"/>
  <c r="G255" i="3"/>
  <c r="H255" i="3"/>
  <c r="I255" i="3"/>
  <c r="J255" i="3"/>
  <c r="K255" i="3"/>
  <c r="L255" i="3"/>
  <c r="D256" i="3"/>
  <c r="E256" i="3"/>
  <c r="F256" i="3"/>
  <c r="G256" i="3"/>
  <c r="H256" i="3"/>
  <c r="I256" i="3"/>
  <c r="J256" i="3"/>
  <c r="K256" i="3"/>
  <c r="L256" i="3"/>
  <c r="D257" i="3"/>
  <c r="E257" i="3"/>
  <c r="F257" i="3"/>
  <c r="G257" i="3"/>
  <c r="H257" i="3"/>
  <c r="I257" i="3"/>
  <c r="J257" i="3"/>
  <c r="K257" i="3"/>
  <c r="L257" i="3"/>
  <c r="D258" i="3"/>
  <c r="E258" i="3"/>
  <c r="F258" i="3"/>
  <c r="G258" i="3"/>
  <c r="H258" i="3"/>
  <c r="I258" i="3"/>
  <c r="J258" i="3"/>
  <c r="K258" i="3"/>
  <c r="L258" i="3"/>
  <c r="D259" i="3"/>
  <c r="E259" i="3"/>
  <c r="F259" i="3"/>
  <c r="G259" i="3"/>
  <c r="H259" i="3"/>
  <c r="I259" i="3"/>
  <c r="J259" i="3"/>
  <c r="K259" i="3"/>
  <c r="L259" i="3"/>
  <c r="D260" i="3"/>
  <c r="E260" i="3"/>
  <c r="F260" i="3"/>
  <c r="G260" i="3"/>
  <c r="H260" i="3"/>
  <c r="I260" i="3"/>
  <c r="J260" i="3"/>
  <c r="K260" i="3"/>
  <c r="L260" i="3"/>
  <c r="D261" i="3"/>
  <c r="E261" i="3"/>
  <c r="F261" i="3"/>
  <c r="G261" i="3"/>
  <c r="H261" i="3"/>
  <c r="I261" i="3"/>
  <c r="J261" i="3"/>
  <c r="K261" i="3"/>
  <c r="L261" i="3"/>
  <c r="D262" i="3"/>
  <c r="E262" i="3"/>
  <c r="F262" i="3"/>
  <c r="G262" i="3"/>
  <c r="H262" i="3"/>
  <c r="I262" i="3"/>
  <c r="J262" i="3"/>
  <c r="K262" i="3"/>
  <c r="L262" i="3"/>
  <c r="D263" i="3"/>
  <c r="E263" i="3"/>
  <c r="F263" i="3"/>
  <c r="G263" i="3"/>
  <c r="H263" i="3"/>
  <c r="I263" i="3"/>
  <c r="J263" i="3"/>
  <c r="K263" i="3"/>
  <c r="L263" i="3"/>
  <c r="D264" i="3"/>
  <c r="E264" i="3"/>
  <c r="F264" i="3"/>
  <c r="G264" i="3"/>
  <c r="H264" i="3"/>
  <c r="I264" i="3"/>
  <c r="J264" i="3"/>
  <c r="K264" i="3"/>
  <c r="L264" i="3"/>
  <c r="D265" i="3"/>
  <c r="E265" i="3"/>
  <c r="F265" i="3"/>
  <c r="G265" i="3"/>
  <c r="H265" i="3"/>
  <c r="I265" i="3"/>
  <c r="J265" i="3"/>
  <c r="K265" i="3"/>
  <c r="L265" i="3"/>
  <c r="D266" i="3"/>
  <c r="E266" i="3"/>
  <c r="F266" i="3"/>
  <c r="G266" i="3"/>
  <c r="H266" i="3"/>
  <c r="I266" i="3"/>
  <c r="J266" i="3"/>
  <c r="K266" i="3"/>
  <c r="L266" i="3"/>
  <c r="D267" i="3"/>
  <c r="E267" i="3"/>
  <c r="F267" i="3"/>
  <c r="G267" i="3"/>
  <c r="H267" i="3"/>
  <c r="I267" i="3"/>
  <c r="J267" i="3"/>
  <c r="K267" i="3"/>
  <c r="L267" i="3"/>
  <c r="D268" i="3"/>
  <c r="E268" i="3"/>
  <c r="F268" i="3"/>
  <c r="G268" i="3"/>
  <c r="H268" i="3"/>
  <c r="I268" i="3"/>
  <c r="J268" i="3"/>
  <c r="K268" i="3"/>
  <c r="L268" i="3"/>
  <c r="D269" i="3"/>
  <c r="E269" i="3"/>
  <c r="F269" i="3"/>
  <c r="G269" i="3"/>
  <c r="H269" i="3"/>
  <c r="I269" i="3"/>
  <c r="J269" i="3"/>
  <c r="K269" i="3"/>
  <c r="L269" i="3"/>
  <c r="D270" i="3"/>
  <c r="E270" i="3"/>
  <c r="F270" i="3"/>
  <c r="G270" i="3"/>
  <c r="H270" i="3"/>
  <c r="I270" i="3"/>
  <c r="J270" i="3"/>
  <c r="K270" i="3"/>
  <c r="L270" i="3"/>
  <c r="D271" i="3"/>
  <c r="E271" i="3"/>
  <c r="F271" i="3"/>
  <c r="G271" i="3"/>
  <c r="H271" i="3"/>
  <c r="I271" i="3"/>
  <c r="J271" i="3"/>
  <c r="K271" i="3"/>
  <c r="L271" i="3"/>
  <c r="D272" i="3"/>
  <c r="E272" i="3"/>
  <c r="F272" i="3"/>
  <c r="G272" i="3"/>
  <c r="H272" i="3"/>
  <c r="I272" i="3"/>
  <c r="J272" i="3"/>
  <c r="K272" i="3"/>
  <c r="L272" i="3"/>
  <c r="D273" i="3"/>
  <c r="E273" i="3"/>
  <c r="F273" i="3"/>
  <c r="G273" i="3"/>
  <c r="H273" i="3"/>
  <c r="I273" i="3"/>
  <c r="J273" i="3"/>
  <c r="K273" i="3"/>
  <c r="L273" i="3"/>
  <c r="D274" i="3"/>
  <c r="E274" i="3"/>
  <c r="F274" i="3"/>
  <c r="G274" i="3"/>
  <c r="H274" i="3"/>
  <c r="I274" i="3"/>
  <c r="J274" i="3"/>
  <c r="K274" i="3"/>
  <c r="L274" i="3"/>
  <c r="D275" i="3"/>
  <c r="E275" i="3"/>
  <c r="F275" i="3"/>
  <c r="G275" i="3"/>
  <c r="H275" i="3"/>
  <c r="I275" i="3"/>
  <c r="J275" i="3"/>
  <c r="K275" i="3"/>
  <c r="L275" i="3"/>
  <c r="D276" i="3"/>
  <c r="E276" i="3"/>
  <c r="F276" i="3"/>
  <c r="G276" i="3"/>
  <c r="H276" i="3"/>
  <c r="I276" i="3"/>
  <c r="J276" i="3"/>
  <c r="K276" i="3"/>
  <c r="L276" i="3"/>
  <c r="D277" i="3"/>
  <c r="E277" i="3"/>
  <c r="F277" i="3"/>
  <c r="G277" i="3"/>
  <c r="H277" i="3"/>
  <c r="I277" i="3"/>
  <c r="J277" i="3"/>
  <c r="K277" i="3"/>
  <c r="L277" i="3"/>
  <c r="D278" i="3"/>
  <c r="E278" i="3"/>
  <c r="F278" i="3"/>
  <c r="G278" i="3"/>
  <c r="H278" i="3"/>
  <c r="I278" i="3"/>
  <c r="J278" i="3"/>
  <c r="K278" i="3"/>
  <c r="L278" i="3"/>
  <c r="D279" i="3"/>
  <c r="E279" i="3"/>
  <c r="F279" i="3"/>
  <c r="G279" i="3"/>
  <c r="H279" i="3"/>
  <c r="I279" i="3"/>
  <c r="J279" i="3"/>
  <c r="K279" i="3"/>
  <c r="L279" i="3"/>
  <c r="D280" i="3"/>
  <c r="E280" i="3"/>
  <c r="F280" i="3"/>
  <c r="G280" i="3"/>
  <c r="H280" i="3"/>
  <c r="I280" i="3"/>
  <c r="J280" i="3"/>
  <c r="K280" i="3"/>
  <c r="L280" i="3"/>
  <c r="D281" i="3"/>
  <c r="E281" i="3"/>
  <c r="F281" i="3"/>
  <c r="G281" i="3"/>
  <c r="H281" i="3"/>
  <c r="I281" i="3"/>
  <c r="J281" i="3"/>
  <c r="K281" i="3"/>
  <c r="L281" i="3"/>
  <c r="D282" i="3"/>
  <c r="E282" i="3"/>
  <c r="F282" i="3"/>
  <c r="G282" i="3"/>
  <c r="H282" i="3"/>
  <c r="I282" i="3"/>
  <c r="J282" i="3"/>
  <c r="K282" i="3"/>
  <c r="L282" i="3"/>
  <c r="D283" i="3"/>
  <c r="E283" i="3"/>
  <c r="F283" i="3"/>
  <c r="G283" i="3"/>
  <c r="H283" i="3"/>
  <c r="I283" i="3"/>
  <c r="J283" i="3"/>
  <c r="K283" i="3"/>
  <c r="L283" i="3"/>
  <c r="D284" i="3"/>
  <c r="E284" i="3"/>
  <c r="F284" i="3"/>
  <c r="G284" i="3"/>
  <c r="H284" i="3"/>
  <c r="I284" i="3"/>
  <c r="J284" i="3"/>
  <c r="K284" i="3"/>
  <c r="L284" i="3"/>
  <c r="D285" i="3"/>
  <c r="E285" i="3"/>
  <c r="F285" i="3"/>
  <c r="G285" i="3"/>
  <c r="H285" i="3"/>
  <c r="I285" i="3"/>
  <c r="J285" i="3"/>
  <c r="K285" i="3"/>
  <c r="L285" i="3"/>
  <c r="D286" i="3"/>
  <c r="E286" i="3"/>
  <c r="F286" i="3"/>
  <c r="G286" i="3"/>
  <c r="H286" i="3"/>
  <c r="I286" i="3"/>
  <c r="J286" i="3"/>
  <c r="K286" i="3"/>
  <c r="L286" i="3"/>
  <c r="D287" i="3"/>
  <c r="E287" i="3"/>
  <c r="F287" i="3"/>
  <c r="G287" i="3"/>
  <c r="H287" i="3"/>
  <c r="I287" i="3"/>
  <c r="J287" i="3"/>
  <c r="K287" i="3"/>
  <c r="L287" i="3"/>
  <c r="D288" i="3"/>
  <c r="E288" i="3"/>
  <c r="F288" i="3"/>
  <c r="G288" i="3"/>
  <c r="I288" i="3"/>
  <c r="J288" i="3"/>
  <c r="K288" i="3"/>
  <c r="L288" i="3"/>
  <c r="D289" i="3"/>
  <c r="E289" i="3"/>
  <c r="F289" i="3"/>
  <c r="G289" i="3"/>
  <c r="H289" i="3"/>
  <c r="I289" i="3"/>
  <c r="J289" i="3"/>
  <c r="K289" i="3"/>
  <c r="L289" i="3"/>
  <c r="D290" i="3"/>
  <c r="E290" i="3"/>
  <c r="F290" i="3"/>
  <c r="G290" i="3"/>
  <c r="H290" i="3"/>
  <c r="I290" i="3"/>
  <c r="J290" i="3"/>
  <c r="K290" i="3"/>
  <c r="L290" i="3"/>
  <c r="D291" i="3"/>
  <c r="E291" i="3"/>
  <c r="F291" i="3"/>
  <c r="G291" i="3"/>
  <c r="H291" i="3"/>
  <c r="I291" i="3"/>
  <c r="J291" i="3"/>
  <c r="K291" i="3"/>
  <c r="L291" i="3"/>
  <c r="D292" i="3"/>
  <c r="E292" i="3"/>
  <c r="F292" i="3"/>
  <c r="G292" i="3"/>
  <c r="H292" i="3"/>
  <c r="I292" i="3"/>
  <c r="J292" i="3"/>
  <c r="K292" i="3"/>
  <c r="L292" i="3"/>
  <c r="D293" i="3"/>
  <c r="E293" i="3"/>
  <c r="F293" i="3"/>
  <c r="G293" i="3"/>
  <c r="H293" i="3"/>
  <c r="I293" i="3"/>
  <c r="J293" i="3"/>
  <c r="K293" i="3"/>
  <c r="L293" i="3"/>
  <c r="D294" i="3"/>
  <c r="E294" i="3"/>
  <c r="F294" i="3"/>
  <c r="G294" i="3"/>
  <c r="H294" i="3"/>
  <c r="I294" i="3"/>
  <c r="J294" i="3"/>
  <c r="K294" i="3"/>
  <c r="L294" i="3"/>
  <c r="D295" i="3"/>
  <c r="E295" i="3"/>
  <c r="F295" i="3"/>
  <c r="G295" i="3"/>
  <c r="H295" i="3"/>
  <c r="I295" i="3"/>
  <c r="J295" i="3"/>
  <c r="K295" i="3"/>
  <c r="L295" i="3"/>
  <c r="D296" i="3"/>
  <c r="E296" i="3"/>
  <c r="F296" i="3"/>
  <c r="G296" i="3"/>
  <c r="H296" i="3"/>
  <c r="I296" i="3"/>
  <c r="J296" i="3"/>
  <c r="K296" i="3"/>
  <c r="L296" i="3"/>
  <c r="D297" i="3"/>
  <c r="E297" i="3"/>
  <c r="F297" i="3"/>
  <c r="G297" i="3"/>
  <c r="H297" i="3"/>
  <c r="I297" i="3"/>
  <c r="J297" i="3"/>
  <c r="K297" i="3"/>
  <c r="L297" i="3"/>
  <c r="D298" i="3"/>
  <c r="E298" i="3"/>
  <c r="F298" i="3"/>
  <c r="G298" i="3"/>
  <c r="H298" i="3"/>
  <c r="I298" i="3"/>
  <c r="J298" i="3"/>
  <c r="K298" i="3"/>
  <c r="L298" i="3"/>
  <c r="D299" i="3"/>
  <c r="E299" i="3"/>
  <c r="F299" i="3"/>
  <c r="G299" i="3"/>
  <c r="H299" i="3"/>
  <c r="I299" i="3"/>
  <c r="J299" i="3"/>
  <c r="K299" i="3"/>
  <c r="L299" i="3"/>
  <c r="D300" i="3"/>
  <c r="E300" i="3"/>
  <c r="F300" i="3"/>
  <c r="G300" i="3"/>
  <c r="H300" i="3"/>
  <c r="I300" i="3"/>
  <c r="J300" i="3"/>
  <c r="K300" i="3"/>
  <c r="L300" i="3"/>
  <c r="D301" i="3"/>
  <c r="E301" i="3"/>
  <c r="F301" i="3"/>
  <c r="G301" i="3"/>
  <c r="H301" i="3"/>
  <c r="I301" i="3"/>
  <c r="J301" i="3"/>
  <c r="K301" i="3"/>
  <c r="L301" i="3"/>
  <c r="D302" i="3"/>
  <c r="E302" i="3"/>
  <c r="F302" i="3"/>
  <c r="G302" i="3"/>
  <c r="H302" i="3"/>
  <c r="I302" i="3"/>
  <c r="J302" i="3"/>
  <c r="K302" i="3"/>
  <c r="L302" i="3"/>
  <c r="D303" i="3"/>
  <c r="E303" i="3"/>
  <c r="F303" i="3"/>
  <c r="G303" i="3"/>
  <c r="H303" i="3"/>
  <c r="I303" i="3"/>
  <c r="J303" i="3"/>
  <c r="K303" i="3"/>
  <c r="L303" i="3"/>
  <c r="D304" i="3"/>
  <c r="E304" i="3"/>
  <c r="F304" i="3"/>
  <c r="G304" i="3"/>
  <c r="H304" i="3"/>
  <c r="I304" i="3"/>
  <c r="J304" i="3"/>
  <c r="K304" i="3"/>
  <c r="L304" i="3"/>
  <c r="D305" i="3"/>
  <c r="E305" i="3"/>
  <c r="F305" i="3"/>
  <c r="G305" i="3"/>
  <c r="H305" i="3"/>
  <c r="I305" i="3"/>
  <c r="J305" i="3"/>
  <c r="K305" i="3"/>
  <c r="L305" i="3"/>
  <c r="D306" i="3"/>
  <c r="E306" i="3"/>
  <c r="F306" i="3"/>
  <c r="G306" i="3"/>
  <c r="H306" i="3"/>
  <c r="I306" i="3"/>
  <c r="J306" i="3"/>
  <c r="K306" i="3"/>
  <c r="L306" i="3"/>
  <c r="D307" i="3"/>
  <c r="E307" i="3"/>
  <c r="F307" i="3"/>
  <c r="G307" i="3"/>
  <c r="H307" i="3"/>
  <c r="I307" i="3"/>
  <c r="J307" i="3"/>
  <c r="K307" i="3"/>
  <c r="L307" i="3"/>
  <c r="D308" i="3"/>
  <c r="E308" i="3"/>
  <c r="F308" i="3"/>
  <c r="G308" i="3"/>
  <c r="H308" i="3"/>
  <c r="I308" i="3"/>
  <c r="J308" i="3"/>
  <c r="K308" i="3"/>
  <c r="L308" i="3"/>
  <c r="D309" i="3"/>
  <c r="E309" i="3"/>
  <c r="F309" i="3"/>
  <c r="G309" i="3"/>
  <c r="H309" i="3"/>
  <c r="I309" i="3"/>
  <c r="J309" i="3"/>
  <c r="K309" i="3"/>
  <c r="L309" i="3"/>
  <c r="D310" i="3"/>
  <c r="E310" i="3"/>
  <c r="F310" i="3"/>
  <c r="G310" i="3"/>
  <c r="H310" i="3"/>
  <c r="I310" i="3"/>
  <c r="J310" i="3"/>
  <c r="K310" i="3"/>
  <c r="L310" i="3"/>
  <c r="D311" i="3"/>
  <c r="E311" i="3"/>
  <c r="F311" i="3"/>
  <c r="G311" i="3"/>
  <c r="H311" i="3"/>
  <c r="I311" i="3"/>
  <c r="J311" i="3"/>
  <c r="K311" i="3"/>
  <c r="L311" i="3"/>
  <c r="D312" i="3"/>
  <c r="E312" i="3"/>
  <c r="F312" i="3"/>
  <c r="G312" i="3"/>
  <c r="H312" i="3"/>
  <c r="I312" i="3"/>
  <c r="J312" i="3"/>
  <c r="K312" i="3"/>
  <c r="L312" i="3"/>
  <c r="D313" i="3"/>
  <c r="E313" i="3"/>
  <c r="F313" i="3"/>
  <c r="G313" i="3"/>
  <c r="H313" i="3"/>
  <c r="I313" i="3"/>
  <c r="J313" i="3"/>
  <c r="K313" i="3"/>
  <c r="L313" i="3"/>
  <c r="D314" i="3"/>
  <c r="E314" i="3"/>
  <c r="F314" i="3"/>
  <c r="G314" i="3"/>
  <c r="H314" i="3"/>
  <c r="I314" i="3"/>
  <c r="J314" i="3"/>
  <c r="K314" i="3"/>
  <c r="L314" i="3"/>
  <c r="D315" i="3"/>
  <c r="E315" i="3"/>
  <c r="F315" i="3"/>
  <c r="G315" i="3"/>
  <c r="H315" i="3"/>
  <c r="I315" i="3"/>
  <c r="J315" i="3"/>
  <c r="K315" i="3"/>
  <c r="L315" i="3"/>
  <c r="D316" i="3"/>
  <c r="E316" i="3"/>
  <c r="F316" i="3"/>
  <c r="G316" i="3"/>
  <c r="H316" i="3"/>
  <c r="I316" i="3"/>
  <c r="J316" i="3"/>
  <c r="K316" i="3"/>
  <c r="L316" i="3"/>
  <c r="D317" i="3"/>
  <c r="E317" i="3"/>
  <c r="F317" i="3"/>
  <c r="G317" i="3"/>
  <c r="H317" i="3"/>
  <c r="I317" i="3"/>
  <c r="J317" i="3"/>
  <c r="K317" i="3"/>
  <c r="L317" i="3"/>
  <c r="D318" i="3"/>
  <c r="E318" i="3"/>
  <c r="F318" i="3"/>
  <c r="G318" i="3"/>
  <c r="H318" i="3"/>
  <c r="I318" i="3"/>
  <c r="J318" i="3"/>
  <c r="K318" i="3"/>
  <c r="L318" i="3"/>
  <c r="D319" i="3"/>
  <c r="E319" i="3"/>
  <c r="F319" i="3"/>
  <c r="G319" i="3"/>
  <c r="H319" i="3"/>
  <c r="I319" i="3"/>
  <c r="J319" i="3"/>
  <c r="K319" i="3"/>
  <c r="L319" i="3"/>
  <c r="D320" i="3"/>
  <c r="E320" i="3"/>
  <c r="F320" i="3"/>
  <c r="G320" i="3"/>
  <c r="H320" i="3"/>
  <c r="I320" i="3"/>
  <c r="J320" i="3"/>
  <c r="K320" i="3"/>
  <c r="L320" i="3"/>
  <c r="D321" i="3"/>
  <c r="E321" i="3"/>
  <c r="F321" i="3"/>
  <c r="G321" i="3"/>
  <c r="H321" i="3"/>
  <c r="I321" i="3"/>
  <c r="J321" i="3"/>
  <c r="K321" i="3"/>
  <c r="L321" i="3"/>
  <c r="D322" i="3"/>
  <c r="E322" i="3"/>
  <c r="F322" i="3"/>
  <c r="G322" i="3"/>
  <c r="H322" i="3"/>
  <c r="I322" i="3"/>
  <c r="J322" i="3"/>
  <c r="K322" i="3"/>
  <c r="L322" i="3"/>
  <c r="D323" i="3"/>
  <c r="E323" i="3"/>
  <c r="F323" i="3"/>
  <c r="G323" i="3"/>
  <c r="H323" i="3"/>
  <c r="I323" i="3"/>
  <c r="J323" i="3"/>
  <c r="K323" i="3"/>
  <c r="L323" i="3"/>
  <c r="D324" i="3"/>
  <c r="E324" i="3"/>
  <c r="F324" i="3"/>
  <c r="G324" i="3"/>
  <c r="H324" i="3"/>
  <c r="I324" i="3"/>
  <c r="J324" i="3"/>
  <c r="K324" i="3"/>
  <c r="L324" i="3"/>
  <c r="D325" i="3"/>
  <c r="E325" i="3"/>
  <c r="F325" i="3"/>
  <c r="G325" i="3"/>
  <c r="H325" i="3"/>
  <c r="I325" i="3"/>
  <c r="J325" i="3"/>
  <c r="K325" i="3"/>
  <c r="L325" i="3"/>
  <c r="D326" i="3"/>
  <c r="E326" i="3"/>
  <c r="F326" i="3"/>
  <c r="G326" i="3"/>
  <c r="H326" i="3"/>
  <c r="I326" i="3"/>
  <c r="J326" i="3"/>
  <c r="K326" i="3"/>
  <c r="L326" i="3"/>
  <c r="D327" i="3"/>
  <c r="E327" i="3"/>
  <c r="F327" i="3"/>
  <c r="G327" i="3"/>
  <c r="H327" i="3"/>
  <c r="I327" i="3"/>
  <c r="J327" i="3"/>
  <c r="K327" i="3"/>
  <c r="L327" i="3"/>
  <c r="D328" i="3"/>
  <c r="E328" i="3"/>
  <c r="F328" i="3"/>
  <c r="G328" i="3"/>
  <c r="H328" i="3"/>
  <c r="I328" i="3"/>
  <c r="J328" i="3"/>
  <c r="K328" i="3"/>
  <c r="L328" i="3"/>
  <c r="D329" i="3"/>
  <c r="E329" i="3"/>
  <c r="F329" i="3"/>
  <c r="G329" i="3"/>
  <c r="H329" i="3"/>
  <c r="I329" i="3"/>
  <c r="J329" i="3"/>
  <c r="K329" i="3"/>
  <c r="L329" i="3"/>
  <c r="D330" i="3"/>
  <c r="E330" i="3"/>
  <c r="F330" i="3"/>
  <c r="G330" i="3"/>
  <c r="H330" i="3"/>
  <c r="I330" i="3"/>
  <c r="J330" i="3"/>
  <c r="K330" i="3"/>
  <c r="L330" i="3"/>
  <c r="D331" i="3"/>
  <c r="E331" i="3"/>
  <c r="F331" i="3"/>
  <c r="G331" i="3"/>
  <c r="H331" i="3"/>
  <c r="I331" i="3"/>
  <c r="J331" i="3"/>
  <c r="K331" i="3"/>
  <c r="L331" i="3"/>
  <c r="D332" i="3"/>
  <c r="E332" i="3"/>
  <c r="F332" i="3"/>
  <c r="G332" i="3"/>
  <c r="H332" i="3"/>
  <c r="I332" i="3"/>
  <c r="J332" i="3"/>
  <c r="K332" i="3"/>
  <c r="L332" i="3"/>
  <c r="D333" i="3"/>
  <c r="E333" i="3"/>
  <c r="F333" i="3"/>
  <c r="G333" i="3"/>
  <c r="H333" i="3"/>
  <c r="I333" i="3"/>
  <c r="J333" i="3"/>
  <c r="K333" i="3"/>
  <c r="L333" i="3"/>
  <c r="D334" i="3"/>
  <c r="E334" i="3"/>
  <c r="F334" i="3"/>
  <c r="G334" i="3"/>
  <c r="H334" i="3"/>
  <c r="I334" i="3"/>
  <c r="J334" i="3"/>
  <c r="K334" i="3"/>
  <c r="L334" i="3"/>
  <c r="D335" i="3"/>
  <c r="E335" i="3"/>
  <c r="F335" i="3"/>
  <c r="G335" i="3"/>
  <c r="H335" i="3"/>
  <c r="I335" i="3"/>
  <c r="J335" i="3"/>
  <c r="K335" i="3"/>
  <c r="L335" i="3"/>
  <c r="D336" i="3"/>
  <c r="E336" i="3"/>
  <c r="F336" i="3"/>
  <c r="G336" i="3"/>
  <c r="H336" i="3"/>
  <c r="I336" i="3"/>
  <c r="J336" i="3"/>
  <c r="K336" i="3"/>
  <c r="L336" i="3"/>
  <c r="D337" i="3"/>
  <c r="E337" i="3"/>
  <c r="F337" i="3"/>
  <c r="G337" i="3"/>
  <c r="H337" i="3"/>
  <c r="I337" i="3"/>
  <c r="J337" i="3"/>
  <c r="K337" i="3"/>
  <c r="L337" i="3"/>
  <c r="D338" i="3"/>
  <c r="E338" i="3"/>
  <c r="F338" i="3"/>
  <c r="G338" i="3"/>
  <c r="H338" i="3"/>
  <c r="I338" i="3"/>
  <c r="J338" i="3"/>
  <c r="K338" i="3"/>
  <c r="L338" i="3"/>
  <c r="D339" i="3"/>
  <c r="E339" i="3"/>
  <c r="F339" i="3"/>
  <c r="G339" i="3"/>
  <c r="H339" i="3"/>
  <c r="I339" i="3"/>
  <c r="J339" i="3"/>
  <c r="K339" i="3"/>
  <c r="L339" i="3"/>
  <c r="D340" i="3"/>
  <c r="E340" i="3"/>
  <c r="F340" i="3"/>
  <c r="G340" i="3"/>
  <c r="H340" i="3"/>
  <c r="I340" i="3"/>
  <c r="J340" i="3"/>
  <c r="K340" i="3"/>
  <c r="L340" i="3"/>
  <c r="D341" i="3"/>
  <c r="E341" i="3"/>
  <c r="F341" i="3"/>
  <c r="G341" i="3"/>
  <c r="H341" i="3"/>
  <c r="I341" i="3"/>
  <c r="J341" i="3"/>
  <c r="K341" i="3"/>
  <c r="L341" i="3"/>
  <c r="D342" i="3"/>
  <c r="E342" i="3"/>
  <c r="F342" i="3"/>
  <c r="G342" i="3"/>
  <c r="H342" i="3"/>
  <c r="I342" i="3"/>
  <c r="J342" i="3"/>
  <c r="K342" i="3"/>
  <c r="L342" i="3"/>
  <c r="D343" i="3"/>
  <c r="E343" i="3"/>
  <c r="F343" i="3"/>
  <c r="G343" i="3"/>
  <c r="H343" i="3"/>
  <c r="I343" i="3"/>
  <c r="J343" i="3"/>
  <c r="K343" i="3"/>
  <c r="L343" i="3"/>
  <c r="D344" i="3"/>
  <c r="E344" i="3"/>
  <c r="F344" i="3"/>
  <c r="G344" i="3"/>
  <c r="H344" i="3"/>
  <c r="I344" i="3"/>
  <c r="J344" i="3"/>
  <c r="K344" i="3"/>
  <c r="L344" i="3"/>
  <c r="D345" i="3"/>
  <c r="E345" i="3"/>
  <c r="F345" i="3"/>
  <c r="G345" i="3"/>
  <c r="H345" i="3"/>
  <c r="I345" i="3"/>
  <c r="J345" i="3"/>
  <c r="K345" i="3"/>
  <c r="L345" i="3"/>
  <c r="D346" i="3"/>
  <c r="E346" i="3"/>
  <c r="F346" i="3"/>
  <c r="G346" i="3"/>
  <c r="H346" i="3"/>
  <c r="I346" i="3"/>
  <c r="J346" i="3"/>
  <c r="K346" i="3"/>
  <c r="L346" i="3"/>
  <c r="D347" i="3"/>
  <c r="E347" i="3"/>
  <c r="F347" i="3"/>
  <c r="G347" i="3"/>
  <c r="H347" i="3"/>
  <c r="I347" i="3"/>
  <c r="J347" i="3"/>
  <c r="K347" i="3"/>
  <c r="L347" i="3"/>
  <c r="D348" i="3"/>
  <c r="E348" i="3"/>
  <c r="F348" i="3"/>
  <c r="G348" i="3"/>
  <c r="H348" i="3"/>
  <c r="I348" i="3"/>
  <c r="J348" i="3"/>
  <c r="K348" i="3"/>
  <c r="L348" i="3"/>
  <c r="D349" i="3"/>
  <c r="E349" i="3"/>
  <c r="F349" i="3"/>
  <c r="G349" i="3"/>
  <c r="H349" i="3"/>
  <c r="I349" i="3"/>
  <c r="J349" i="3"/>
  <c r="K349" i="3"/>
  <c r="L349" i="3"/>
  <c r="D350" i="3"/>
  <c r="E350" i="3"/>
  <c r="F350" i="3"/>
  <c r="G350" i="3"/>
  <c r="H350" i="3"/>
  <c r="I350" i="3"/>
  <c r="J350" i="3"/>
  <c r="K350" i="3"/>
  <c r="L350" i="3"/>
  <c r="D351" i="3"/>
  <c r="E351" i="3"/>
  <c r="F351" i="3"/>
  <c r="G351" i="3"/>
  <c r="H351" i="3"/>
  <c r="I351" i="3"/>
  <c r="J351" i="3"/>
  <c r="K351" i="3"/>
  <c r="L351" i="3"/>
  <c r="D352" i="3"/>
  <c r="E352" i="3"/>
  <c r="F352" i="3"/>
  <c r="G352" i="3"/>
  <c r="H352" i="3"/>
  <c r="I352" i="3"/>
  <c r="J352" i="3"/>
  <c r="K352" i="3"/>
  <c r="L352" i="3"/>
  <c r="D353" i="3"/>
  <c r="E353" i="3"/>
  <c r="F353" i="3"/>
  <c r="G353" i="3"/>
  <c r="H353" i="3"/>
  <c r="I353" i="3"/>
  <c r="J353" i="3"/>
  <c r="K353" i="3"/>
  <c r="L353" i="3"/>
  <c r="D354" i="3"/>
  <c r="E354" i="3"/>
  <c r="F354" i="3"/>
  <c r="G354" i="3"/>
  <c r="H354" i="3"/>
  <c r="I354" i="3"/>
  <c r="J354" i="3"/>
  <c r="K354" i="3"/>
  <c r="L354" i="3"/>
  <c r="D355" i="3"/>
  <c r="E355" i="3"/>
  <c r="F355" i="3"/>
  <c r="G355" i="3"/>
  <c r="H355" i="3"/>
  <c r="I355" i="3"/>
  <c r="J355" i="3"/>
  <c r="K355" i="3"/>
  <c r="L355" i="3"/>
  <c r="D356" i="3"/>
  <c r="E356" i="3"/>
  <c r="F356" i="3"/>
  <c r="G356" i="3"/>
  <c r="H356" i="3"/>
  <c r="I356" i="3"/>
  <c r="J356" i="3"/>
  <c r="K356" i="3"/>
  <c r="L356" i="3"/>
  <c r="D357" i="3"/>
  <c r="E357" i="3"/>
  <c r="F357" i="3"/>
  <c r="G357" i="3"/>
  <c r="H357" i="3"/>
  <c r="I357" i="3"/>
  <c r="J357" i="3"/>
  <c r="K357" i="3"/>
  <c r="L357" i="3"/>
  <c r="D358" i="3"/>
  <c r="E358" i="3"/>
  <c r="F358" i="3"/>
  <c r="G358" i="3"/>
  <c r="H358" i="3"/>
  <c r="I358" i="3"/>
  <c r="J358" i="3"/>
  <c r="K358" i="3"/>
  <c r="L358" i="3"/>
  <c r="D359" i="3"/>
  <c r="E359" i="3"/>
  <c r="F359" i="3"/>
  <c r="G359" i="3"/>
  <c r="H359" i="3"/>
  <c r="I359" i="3"/>
  <c r="J359" i="3"/>
  <c r="K359" i="3"/>
  <c r="L359" i="3"/>
  <c r="D360" i="3"/>
  <c r="E360" i="3"/>
  <c r="F360" i="3"/>
  <c r="G360" i="3"/>
  <c r="H360" i="3"/>
  <c r="I360" i="3"/>
  <c r="J360" i="3"/>
  <c r="K360" i="3"/>
  <c r="L360" i="3"/>
  <c r="D361" i="3"/>
  <c r="E361" i="3"/>
  <c r="F361" i="3"/>
  <c r="G361" i="3"/>
  <c r="H361" i="3"/>
  <c r="I361" i="3"/>
  <c r="J361" i="3"/>
  <c r="K361" i="3"/>
  <c r="L361" i="3"/>
  <c r="D362" i="3"/>
  <c r="E362" i="3"/>
  <c r="F362" i="3"/>
  <c r="G362" i="3"/>
  <c r="H362" i="3"/>
  <c r="I362" i="3"/>
  <c r="J362" i="3"/>
  <c r="K362" i="3"/>
  <c r="L362" i="3"/>
  <c r="D363" i="3"/>
  <c r="E363" i="3"/>
  <c r="F363" i="3"/>
  <c r="G363" i="3"/>
  <c r="H363" i="3"/>
  <c r="I363" i="3"/>
  <c r="J363" i="3"/>
  <c r="K363" i="3"/>
  <c r="L363" i="3"/>
  <c r="D364" i="3"/>
  <c r="E364" i="3"/>
  <c r="F364" i="3"/>
  <c r="G364" i="3"/>
  <c r="H364" i="3"/>
  <c r="I364" i="3"/>
  <c r="J364" i="3"/>
  <c r="K364" i="3"/>
  <c r="L364" i="3"/>
  <c r="D365" i="3"/>
  <c r="E365" i="3"/>
  <c r="F365" i="3"/>
  <c r="G365" i="3"/>
  <c r="H365" i="3"/>
  <c r="I365" i="3"/>
  <c r="J365" i="3"/>
  <c r="K365" i="3"/>
  <c r="L365" i="3"/>
  <c r="D366" i="3"/>
  <c r="E366" i="3"/>
  <c r="F366" i="3"/>
  <c r="G366" i="3"/>
  <c r="H366" i="3"/>
  <c r="I366" i="3"/>
  <c r="J366" i="3"/>
  <c r="K366" i="3"/>
  <c r="L366" i="3"/>
  <c r="D367" i="3"/>
  <c r="E367" i="3"/>
  <c r="F367" i="3"/>
  <c r="G367" i="3"/>
  <c r="H367" i="3"/>
  <c r="I367" i="3"/>
  <c r="J367" i="3"/>
  <c r="K367" i="3"/>
  <c r="L367" i="3"/>
  <c r="D368" i="3"/>
  <c r="E368" i="3"/>
  <c r="F368" i="3"/>
  <c r="G368" i="3"/>
  <c r="H368" i="3"/>
  <c r="I368" i="3"/>
  <c r="J368" i="3"/>
  <c r="K368" i="3"/>
  <c r="L368" i="3"/>
  <c r="D369" i="3"/>
  <c r="E369" i="3"/>
  <c r="F369" i="3"/>
  <c r="G369" i="3"/>
  <c r="H369" i="3"/>
  <c r="I369" i="3"/>
  <c r="J369" i="3"/>
  <c r="K369" i="3"/>
  <c r="L369" i="3"/>
  <c r="D370" i="3"/>
  <c r="E370" i="3"/>
  <c r="F370" i="3"/>
  <c r="G370" i="3"/>
  <c r="H370" i="3"/>
  <c r="I370" i="3"/>
  <c r="J370" i="3"/>
  <c r="K370" i="3"/>
  <c r="L370" i="3"/>
  <c r="D371" i="3"/>
  <c r="E371" i="3"/>
  <c r="F371" i="3"/>
  <c r="G371" i="3"/>
  <c r="H371" i="3"/>
  <c r="I371" i="3"/>
  <c r="J371" i="3"/>
  <c r="K371" i="3"/>
  <c r="L371" i="3"/>
  <c r="D372" i="3"/>
  <c r="E372" i="3"/>
  <c r="F372" i="3"/>
  <c r="G372" i="3"/>
  <c r="H372" i="3"/>
  <c r="I372" i="3"/>
  <c r="J372" i="3"/>
  <c r="K372" i="3"/>
  <c r="L372" i="3"/>
  <c r="D373" i="3"/>
  <c r="E373" i="3"/>
  <c r="F373" i="3"/>
  <c r="G373" i="3"/>
  <c r="H373" i="3"/>
  <c r="I373" i="3"/>
  <c r="J373" i="3"/>
  <c r="K373" i="3"/>
  <c r="L373" i="3"/>
  <c r="D374" i="3"/>
  <c r="E374" i="3"/>
  <c r="F374" i="3"/>
  <c r="G374" i="3"/>
  <c r="H374" i="3"/>
  <c r="I374" i="3"/>
  <c r="J374" i="3"/>
  <c r="K374" i="3"/>
  <c r="L374" i="3"/>
  <c r="D375" i="3"/>
  <c r="E375" i="3"/>
  <c r="F375" i="3"/>
  <c r="G375" i="3"/>
  <c r="H375" i="3"/>
  <c r="I375" i="3"/>
  <c r="J375" i="3"/>
  <c r="K375" i="3"/>
  <c r="L375" i="3"/>
  <c r="D376" i="3"/>
  <c r="E376" i="3"/>
  <c r="F376" i="3"/>
  <c r="G376" i="3"/>
  <c r="H376" i="3"/>
  <c r="I376" i="3"/>
  <c r="J376" i="3"/>
  <c r="K376" i="3"/>
  <c r="L376" i="3"/>
  <c r="D377" i="3"/>
  <c r="E377" i="3"/>
  <c r="F377" i="3"/>
  <c r="G377" i="3"/>
  <c r="H377" i="3"/>
  <c r="I377" i="3"/>
  <c r="J377" i="3"/>
  <c r="K377" i="3"/>
  <c r="L377" i="3"/>
  <c r="D378" i="3"/>
  <c r="E378" i="3"/>
  <c r="F378" i="3"/>
  <c r="G378" i="3"/>
  <c r="H378" i="3"/>
  <c r="I378" i="3"/>
  <c r="J378" i="3"/>
  <c r="K378" i="3"/>
  <c r="L378" i="3"/>
  <c r="D379" i="3"/>
  <c r="E379" i="3"/>
  <c r="F379" i="3"/>
  <c r="G379" i="3"/>
  <c r="H379" i="3"/>
  <c r="I379" i="3"/>
  <c r="J379" i="3"/>
  <c r="K379" i="3"/>
  <c r="L379" i="3"/>
  <c r="D380" i="3"/>
  <c r="E380" i="3"/>
  <c r="F380" i="3"/>
  <c r="G380" i="3"/>
  <c r="H380" i="3"/>
  <c r="I380" i="3"/>
  <c r="J380" i="3"/>
  <c r="K380" i="3"/>
  <c r="L380" i="3"/>
  <c r="D381" i="3"/>
  <c r="E381" i="3"/>
  <c r="F381" i="3"/>
  <c r="G381" i="3"/>
  <c r="H381" i="3"/>
  <c r="I381" i="3"/>
  <c r="J381" i="3"/>
  <c r="K381" i="3"/>
  <c r="L381" i="3"/>
  <c r="D382" i="3"/>
  <c r="E382" i="3"/>
  <c r="F382" i="3"/>
  <c r="G382" i="3"/>
  <c r="H382" i="3"/>
  <c r="I382" i="3"/>
  <c r="J382" i="3"/>
  <c r="K382" i="3"/>
  <c r="L382" i="3"/>
  <c r="D383" i="3"/>
  <c r="E383" i="3"/>
  <c r="F383" i="3"/>
  <c r="G383" i="3"/>
  <c r="H383" i="3"/>
  <c r="I383" i="3"/>
  <c r="J383" i="3"/>
  <c r="K383" i="3"/>
  <c r="L383" i="3"/>
  <c r="D384" i="3"/>
  <c r="E384" i="3"/>
  <c r="F384" i="3"/>
  <c r="G384" i="3"/>
  <c r="H384" i="3"/>
  <c r="I384" i="3"/>
  <c r="J384" i="3"/>
  <c r="K384" i="3"/>
  <c r="L384" i="3"/>
  <c r="D385" i="3"/>
  <c r="E385" i="3"/>
  <c r="F385" i="3"/>
  <c r="G385" i="3"/>
  <c r="H385" i="3"/>
  <c r="I385" i="3"/>
  <c r="J385" i="3"/>
  <c r="K385" i="3"/>
  <c r="L385" i="3"/>
  <c r="D386" i="3"/>
  <c r="E386" i="3"/>
  <c r="F386" i="3"/>
  <c r="G386" i="3"/>
  <c r="H386" i="3"/>
  <c r="I386" i="3"/>
  <c r="J386" i="3"/>
  <c r="K386" i="3"/>
  <c r="L386" i="3"/>
  <c r="D387" i="3"/>
  <c r="E387" i="3"/>
  <c r="F387" i="3"/>
  <c r="G387" i="3"/>
  <c r="H387" i="3"/>
  <c r="I387" i="3"/>
  <c r="J387" i="3"/>
  <c r="K387" i="3"/>
  <c r="L387" i="3"/>
  <c r="D388" i="3"/>
  <c r="E388" i="3"/>
  <c r="F388" i="3"/>
  <c r="G388" i="3"/>
  <c r="H388" i="3"/>
  <c r="I388" i="3"/>
  <c r="J388" i="3"/>
  <c r="K388" i="3"/>
  <c r="L388" i="3"/>
  <c r="D389" i="3"/>
  <c r="E389" i="3"/>
  <c r="F389" i="3"/>
  <c r="G389" i="3"/>
  <c r="H389" i="3"/>
  <c r="I389" i="3"/>
  <c r="J389" i="3"/>
  <c r="K389" i="3"/>
  <c r="L389" i="3"/>
  <c r="D390" i="3"/>
  <c r="E390" i="3"/>
  <c r="F390" i="3"/>
  <c r="G390" i="3"/>
  <c r="H390" i="3"/>
  <c r="I390" i="3"/>
  <c r="J390" i="3"/>
  <c r="K390" i="3"/>
  <c r="L390" i="3"/>
  <c r="D391" i="3"/>
  <c r="E391" i="3"/>
  <c r="F391" i="3"/>
  <c r="G391" i="3"/>
  <c r="H391" i="3"/>
  <c r="I391" i="3"/>
  <c r="J391" i="3"/>
  <c r="K391" i="3"/>
  <c r="L391" i="3"/>
  <c r="D392" i="3"/>
  <c r="E392" i="3"/>
  <c r="F392" i="3"/>
  <c r="G392" i="3"/>
  <c r="H392" i="3"/>
  <c r="I392" i="3"/>
  <c r="J392" i="3"/>
  <c r="K392" i="3"/>
  <c r="L392" i="3"/>
  <c r="D393" i="3"/>
  <c r="E393" i="3"/>
  <c r="F393" i="3"/>
  <c r="G393" i="3"/>
  <c r="H393" i="3"/>
  <c r="I393" i="3"/>
  <c r="J393" i="3"/>
  <c r="K393" i="3"/>
  <c r="L393" i="3"/>
  <c r="D394" i="3"/>
  <c r="E394" i="3"/>
  <c r="F394" i="3"/>
  <c r="G394" i="3"/>
  <c r="H394" i="3"/>
  <c r="I394" i="3"/>
  <c r="J394" i="3"/>
  <c r="K394" i="3"/>
  <c r="L394" i="3"/>
  <c r="D395" i="3"/>
  <c r="E395" i="3"/>
  <c r="F395" i="3"/>
  <c r="G395" i="3"/>
  <c r="H395" i="3"/>
  <c r="I395" i="3"/>
  <c r="J395" i="3"/>
  <c r="K395" i="3"/>
  <c r="L395" i="3"/>
  <c r="D396" i="3"/>
  <c r="E396" i="3"/>
  <c r="F396" i="3"/>
  <c r="G396" i="3"/>
  <c r="H396" i="3"/>
  <c r="I396" i="3"/>
  <c r="J396" i="3"/>
  <c r="K396" i="3"/>
  <c r="L396" i="3"/>
  <c r="D397" i="3"/>
  <c r="E397" i="3"/>
  <c r="F397" i="3"/>
  <c r="G397" i="3"/>
  <c r="H397" i="3"/>
  <c r="I397" i="3"/>
  <c r="J397" i="3"/>
  <c r="K397" i="3"/>
  <c r="L397" i="3"/>
  <c r="D398" i="3"/>
  <c r="E398" i="3"/>
  <c r="F398" i="3"/>
  <c r="G398" i="3"/>
  <c r="H398" i="3"/>
  <c r="I398" i="3"/>
  <c r="J398" i="3"/>
  <c r="K398" i="3"/>
  <c r="L398" i="3"/>
  <c r="D399" i="3"/>
  <c r="E399" i="3"/>
  <c r="F399" i="3"/>
  <c r="G399" i="3"/>
  <c r="H399" i="3"/>
  <c r="I399" i="3"/>
  <c r="J399" i="3"/>
  <c r="K399" i="3"/>
  <c r="L399" i="3"/>
  <c r="D400" i="3"/>
  <c r="E400" i="3"/>
  <c r="F400" i="3"/>
  <c r="G400" i="3"/>
  <c r="H400" i="3"/>
  <c r="I400" i="3"/>
  <c r="J400" i="3"/>
  <c r="K400" i="3"/>
  <c r="L400" i="3"/>
  <c r="D401" i="3"/>
  <c r="E401" i="3"/>
  <c r="F401" i="3"/>
  <c r="G401" i="3"/>
  <c r="H401" i="3"/>
  <c r="I401" i="3"/>
  <c r="J401" i="3"/>
  <c r="K401" i="3"/>
  <c r="L401" i="3"/>
  <c r="D402" i="3"/>
  <c r="E402" i="3"/>
  <c r="F402" i="3"/>
  <c r="G402" i="3"/>
  <c r="H402" i="3"/>
  <c r="I402" i="3"/>
  <c r="J402" i="3"/>
  <c r="K402" i="3"/>
  <c r="L402" i="3"/>
  <c r="D403" i="3"/>
  <c r="E403" i="3"/>
  <c r="F403" i="3"/>
  <c r="G403" i="3"/>
  <c r="H403" i="3"/>
  <c r="I403" i="3"/>
  <c r="J403" i="3"/>
  <c r="K403" i="3"/>
  <c r="L403" i="3"/>
  <c r="D404" i="3"/>
  <c r="E404" i="3"/>
  <c r="F404" i="3"/>
  <c r="G404" i="3"/>
  <c r="H404" i="3"/>
  <c r="I404" i="3"/>
  <c r="J404" i="3"/>
  <c r="K404" i="3"/>
  <c r="L404" i="3"/>
  <c r="D405" i="3"/>
  <c r="E405" i="3"/>
  <c r="F405" i="3"/>
  <c r="G405" i="3"/>
  <c r="H405" i="3"/>
  <c r="I405" i="3"/>
  <c r="J405" i="3"/>
  <c r="K405" i="3"/>
  <c r="L405" i="3"/>
  <c r="D406" i="3"/>
  <c r="E406" i="3"/>
  <c r="F406" i="3"/>
  <c r="G406" i="3"/>
  <c r="H406" i="3"/>
  <c r="I406" i="3"/>
  <c r="J406" i="3"/>
  <c r="K406" i="3"/>
  <c r="L406" i="3"/>
  <c r="D407" i="3"/>
  <c r="E407" i="3"/>
  <c r="F407" i="3"/>
  <c r="G407" i="3"/>
  <c r="H407" i="3"/>
  <c r="I407" i="3"/>
  <c r="J407" i="3"/>
  <c r="K407" i="3"/>
  <c r="L407" i="3"/>
  <c r="D408" i="3"/>
  <c r="E408" i="3"/>
  <c r="F408" i="3"/>
  <c r="G408" i="3"/>
  <c r="H408" i="3"/>
  <c r="I408" i="3"/>
  <c r="J408" i="3"/>
  <c r="K408" i="3"/>
  <c r="L408" i="3"/>
  <c r="D409" i="3"/>
  <c r="E409" i="3"/>
  <c r="F409" i="3"/>
  <c r="G409" i="3"/>
  <c r="H409" i="3"/>
  <c r="I409" i="3"/>
  <c r="J409" i="3"/>
  <c r="K409" i="3"/>
  <c r="L409" i="3"/>
  <c r="D410" i="3"/>
  <c r="E410" i="3"/>
  <c r="F410" i="3"/>
  <c r="G410" i="3"/>
  <c r="H410" i="3"/>
  <c r="I410" i="3"/>
  <c r="J410" i="3"/>
  <c r="K410" i="3"/>
  <c r="L410" i="3"/>
  <c r="D411" i="3"/>
  <c r="E411" i="3"/>
  <c r="F411" i="3"/>
  <c r="G411" i="3"/>
  <c r="H411" i="3"/>
  <c r="I411" i="3"/>
  <c r="J411" i="3"/>
  <c r="K411" i="3"/>
  <c r="L411" i="3"/>
  <c r="D412" i="3"/>
  <c r="E412" i="3"/>
  <c r="F412" i="3"/>
  <c r="G412" i="3"/>
  <c r="H412" i="3"/>
  <c r="I412" i="3"/>
  <c r="J412" i="3"/>
  <c r="K412" i="3"/>
  <c r="L412" i="3"/>
  <c r="D413" i="3"/>
  <c r="E413" i="3"/>
  <c r="F413" i="3"/>
  <c r="G413" i="3"/>
  <c r="H413" i="3"/>
  <c r="I413" i="3"/>
  <c r="J413" i="3"/>
  <c r="K413" i="3"/>
  <c r="L413" i="3"/>
  <c r="D414" i="3"/>
  <c r="E414" i="3"/>
  <c r="F414" i="3"/>
  <c r="G414" i="3"/>
  <c r="H414" i="3"/>
  <c r="I414" i="3"/>
  <c r="J414" i="3"/>
  <c r="K414" i="3"/>
  <c r="L414" i="3"/>
  <c r="D415" i="3"/>
  <c r="E415" i="3"/>
  <c r="F415" i="3"/>
  <c r="G415" i="3"/>
  <c r="H415" i="3"/>
  <c r="I415" i="3"/>
  <c r="J415" i="3"/>
  <c r="K415" i="3"/>
  <c r="L415" i="3"/>
  <c r="D416" i="3"/>
  <c r="E416" i="3"/>
  <c r="F416" i="3"/>
  <c r="G416" i="3"/>
  <c r="H416" i="3"/>
  <c r="I416" i="3"/>
  <c r="J416" i="3"/>
  <c r="K416" i="3"/>
  <c r="L416" i="3"/>
  <c r="D417" i="3"/>
  <c r="E417" i="3"/>
  <c r="F417" i="3"/>
  <c r="G417" i="3"/>
  <c r="H417" i="3"/>
  <c r="I417" i="3"/>
  <c r="J417" i="3"/>
  <c r="K417" i="3"/>
  <c r="L417" i="3"/>
  <c r="D418" i="3"/>
  <c r="E418" i="3"/>
  <c r="F418" i="3"/>
  <c r="G418" i="3"/>
  <c r="H418" i="3"/>
  <c r="I418" i="3"/>
  <c r="J418" i="3"/>
  <c r="K418" i="3"/>
  <c r="L418" i="3"/>
  <c r="D419" i="3"/>
  <c r="E419" i="3"/>
  <c r="F419" i="3"/>
  <c r="G419" i="3"/>
  <c r="H419" i="3"/>
  <c r="I419" i="3"/>
  <c r="J419" i="3"/>
  <c r="K419" i="3"/>
  <c r="L419" i="3"/>
  <c r="D420" i="3"/>
  <c r="E420" i="3"/>
  <c r="F420" i="3"/>
  <c r="G420" i="3"/>
  <c r="H420" i="3"/>
  <c r="I420" i="3"/>
  <c r="J420" i="3"/>
  <c r="K420" i="3"/>
  <c r="L42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Buenaflor, Gail D (OIT)</author>
  </authors>
  <commentList>
    <comment ref="F1" authorId="0" shapeId="0" xr:uid="{35AEEF5F-6AC8-4C5D-8C18-9AA70F63BEEF}">
      <text>
        <r>
          <rPr>
            <b/>
            <sz val="9"/>
            <color indexed="81"/>
            <rFont val="Tahoma"/>
            <family val="2"/>
          </rPr>
          <t xml:space="preserve">Extract the data between two tildes (~) 
</t>
        </r>
      </text>
    </comment>
    <comment ref="G1" authorId="0" shapeId="0" xr:uid="{5F7F1524-DEA6-4B75-8B79-D1AB227B8439}">
      <text>
        <r>
          <rPr>
            <sz val="9"/>
            <color indexed="81"/>
            <rFont val="Tahoma"/>
            <family val="2"/>
          </rPr>
          <t xml:space="preserve">Extracts data after "~" and before comma
</t>
        </r>
      </text>
    </comment>
    <comment ref="H1" authorId="0" shapeId="0" xr:uid="{92B5091F-C7A1-4FF6-8D2E-E979841F99C9}">
      <text>
        <r>
          <rPr>
            <b/>
            <sz val="9"/>
            <color indexed="81"/>
            <rFont val="Tahoma"/>
            <family val="2"/>
          </rPr>
          <t xml:space="preserve">Address:
</t>
        </r>
        <r>
          <rPr>
            <sz val="9"/>
            <color indexed="81"/>
            <rFont val="Tahoma"/>
            <family val="2"/>
          </rPr>
          <t xml:space="preserve">Extracts the text between the first and second comma
</t>
        </r>
      </text>
    </comment>
    <comment ref="I1" authorId="0" shapeId="0" xr:uid="{A8420397-5009-4E33-A461-CC1C229EE667}">
      <text>
        <r>
          <rPr>
            <b/>
            <sz val="9"/>
            <color indexed="81"/>
            <rFont val="Tahoma"/>
            <family val="2"/>
          </rPr>
          <t xml:space="preserve">City:
</t>
        </r>
        <r>
          <rPr>
            <sz val="9"/>
            <color indexed="81"/>
            <rFont val="Tahoma"/>
            <family val="2"/>
          </rPr>
          <t xml:space="preserve">- SEARCH(",", C2) → finds the first comma
- SEARCH(",", C2, SEARCH(",", C2)+1) → finds the second comma
- SEARCH(",", C2, SEARCH(",", C2, SEARCH(",", C2)+1)+1) → finds the third comma
- MID(...) extracts the text between the second and third commas
- TRIM() removes any leading/trailing spaces
</t>
        </r>
      </text>
    </comment>
    <comment ref="J1" authorId="0" shapeId="0" xr:uid="{B6BD0C07-5FFE-4B3D-91AD-B87955DC2D3F}">
      <text>
        <r>
          <rPr>
            <b/>
            <sz val="9"/>
            <color indexed="81"/>
            <rFont val="Tahoma"/>
            <family val="2"/>
          </rPr>
          <t>Extract the data after "Local:"</t>
        </r>
      </text>
    </comment>
    <comment ref="K1" authorId="0" shapeId="0" xr:uid="{7F2DBBE8-0BA0-4037-846C-708E2D3CF88F}">
      <text>
        <r>
          <rPr>
            <b/>
            <sz val="9"/>
            <color indexed="81"/>
            <rFont val="Tahoma"/>
            <family val="2"/>
          </rPr>
          <t>Extract the data after "Tech:"</t>
        </r>
      </text>
    </comment>
    <comment ref="L1" authorId="0" shapeId="0" xr:uid="{5A36D8C8-CED4-41DB-8028-BEBF88681FCE}">
      <text>
        <r>
          <rPr>
            <b/>
            <sz val="9"/>
            <color indexed="81"/>
            <rFont val="Tahoma"/>
            <family val="2"/>
          </rPr>
          <t>Buenaflor, Gail D (OIT):</t>
        </r>
        <r>
          <rPr>
            <sz val="9"/>
            <color indexed="81"/>
            <rFont val="Tahoma"/>
            <family val="2"/>
          </rPr>
          <t xml:space="preserve">
This formula:
- Finds the last opening parenthesis (
- Finds the corresponding closing parenthesis )
- Extracts everything inside (and including) the parentheses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7529D4A-F992-4BCF-88C9-70B0126180F1}" keepAlive="1" name="Query - devices" description="Connection to the 'devices' query in the workbook." type="5" refreshedVersion="8" background="1" saveData="1">
    <dbPr connection="Provider=Microsoft.Mashup.OleDb.1;Data Source=$Workbook$;Location=devices;Extended Properties=&quot;&quot;" command="SELECT * FROM [devices]"/>
  </connection>
</connections>
</file>

<file path=xl/sharedStrings.xml><?xml version="1.0" encoding="utf-8"?>
<sst xmlns="http://schemas.openxmlformats.org/spreadsheetml/2006/main" count="11073" uniqueCount="5286">
  <si>
    <t xml:space="preserve">Attachment 1 Cost Sheet </t>
  </si>
  <si>
    <t xml:space="preserve">Offeror can bid on all or a single location. If making an offeror, for each location, the following applies. </t>
  </si>
  <si>
    <r>
      <t>1.</t>
    </r>
    <r>
      <rPr>
        <sz val="7"/>
        <color theme="1"/>
        <rFont val="Times New Roman"/>
        <family val="1"/>
      </rPr>
      <t xml:space="preserve">        </t>
    </r>
    <r>
      <rPr>
        <sz val="12"/>
        <color theme="1"/>
        <rFont val="Times New Roman"/>
        <family val="1"/>
      </rPr>
      <t xml:space="preserve">Enter Company name in Column E “Vendor Name.” </t>
    </r>
  </si>
  <si>
    <r>
      <t>4.</t>
    </r>
    <r>
      <rPr>
        <sz val="7"/>
        <color theme="1"/>
        <rFont val="Times New Roman"/>
        <family val="1"/>
      </rPr>
      <t xml:space="preserve">        </t>
    </r>
    <r>
      <rPr>
        <sz val="12"/>
        <color theme="1"/>
        <rFont val="Times New Roman"/>
        <family val="1"/>
      </rPr>
      <t xml:space="preserve">Complete Column J. This information will be used to establish offers delivery method for that location, if awarded. </t>
    </r>
  </si>
  <si>
    <r>
      <t>8.</t>
    </r>
    <r>
      <rPr>
        <sz val="7"/>
        <color theme="1"/>
        <rFont val="Times New Roman"/>
        <family val="1"/>
      </rPr>
      <t xml:space="preserve">        </t>
    </r>
    <r>
      <rPr>
        <sz val="12"/>
        <color theme="1"/>
        <rFont val="Times New Roman"/>
        <family val="1"/>
      </rPr>
      <t xml:space="preserve">Complete Column O. Does offeror offer unlimited monthly data usage, Yes or No? </t>
    </r>
  </si>
  <si>
    <r>
      <t>9.</t>
    </r>
    <r>
      <rPr>
        <sz val="7"/>
        <color theme="1"/>
        <rFont val="Times New Roman"/>
        <family val="1"/>
      </rPr>
      <t xml:space="preserve">        </t>
    </r>
    <r>
      <rPr>
        <sz val="12"/>
        <color theme="1"/>
        <rFont val="Times New Roman"/>
        <family val="1"/>
      </rPr>
      <t xml:space="preserve">Complete Column P if offeror selected NO in column O. List data cap of GB’s allowed per month per location. </t>
    </r>
  </si>
  <si>
    <r>
      <t>10.</t>
    </r>
    <r>
      <rPr>
        <sz val="7"/>
        <color theme="1"/>
        <rFont val="Times New Roman"/>
        <family val="1"/>
      </rPr>
      <t xml:space="preserve">   </t>
    </r>
    <r>
      <rPr>
        <sz val="12"/>
        <color theme="1"/>
        <rFont val="Times New Roman"/>
        <family val="1"/>
      </rPr>
      <t xml:space="preserve">Complete Column Q if offeror selected NO in column O. List data overage cost per GB for this location.   </t>
    </r>
  </si>
  <si>
    <r>
      <t>11.</t>
    </r>
    <r>
      <rPr>
        <sz val="7"/>
        <color theme="1"/>
        <rFont val="Times New Roman"/>
        <family val="1"/>
      </rPr>
      <t xml:space="preserve">   </t>
    </r>
    <r>
      <rPr>
        <sz val="12"/>
        <color theme="1"/>
        <rFont val="Times New Roman"/>
        <family val="1"/>
      </rPr>
      <t xml:space="preserve">Complete Column S. Total monthly costs listed in column S will be used to establish monthly &amp; yearly costs for that location, if awarded. If offeror marked NO in column O, list monthly base rate.  </t>
    </r>
  </si>
  <si>
    <t>How we will use this spreadsheet:</t>
  </si>
  <si>
    <t xml:space="preserve">Upon bid opening, all responsive submissions will be combined into one spreadsheet. The sheet will then be sorted by Column B (City), then Column C (Physical Address), then Column U (Total Costs). Lowest responsible and responsive bidder after preferences are applied shall be awarded by each service location. </t>
  </si>
  <si>
    <t>Must meet or exceed minimum set in column "F" or vendor will be found non-responsive for that location</t>
  </si>
  <si>
    <t>Must meet or exceed minimums set in column "H" or vendor will be found non-responsive for that location</t>
  </si>
  <si>
    <t>Enter the monthly cost for the service being offered</t>
  </si>
  <si>
    <t>Column "U" will automatically calculate the total monthly cost from information provided in column "S" &amp; "T"</t>
  </si>
  <si>
    <t>COST IN COLUMN "U" WILL BE EVALUATED FOR AWARD</t>
  </si>
  <si>
    <t>Location Number</t>
  </si>
  <si>
    <t>City</t>
  </si>
  <si>
    <t>Physical Address</t>
  </si>
  <si>
    <t>Zip</t>
  </si>
  <si>
    <t>Vendor Name</t>
  </si>
  <si>
    <t>Minimum Acceptable Download Speed (Mbps)</t>
  </si>
  <si>
    <t>List Download Speed Offered (mbps)</t>
  </si>
  <si>
    <t>Minimum Acceptable Upload Speed (Mbps)</t>
  </si>
  <si>
    <t>List Upload Speed Offered (Mbps)</t>
  </si>
  <si>
    <t>Delivery Method ("DSL," "Cable Modem," "Fiber," "Satellite," "BPL," or "Other.")</t>
  </si>
  <si>
    <t>Maximum Acceptable 95th Percentile Latency (Ms)</t>
  </si>
  <si>
    <t>List Latency Offered (Ms)</t>
  </si>
  <si>
    <t>Packet Loss (Must be less than 5%)</t>
  </si>
  <si>
    <t>Jitter (Must be less than 50ms)</t>
  </si>
  <si>
    <t>Unlimited data usage (Yes or No)</t>
  </si>
  <si>
    <t>If unlimited monthly data usage is not offered list monthly data cap (GB)</t>
  </si>
  <si>
    <t>If unlimited monthly usage is not offered Data Overage Cost (per GB)</t>
  </si>
  <si>
    <t>Monthly Cost for Service</t>
  </si>
  <si>
    <t>Monthly Additional Fees (FUSC,USF, AUSF or similair)</t>
  </si>
  <si>
    <t>Total Collective Monthly Cost</t>
  </si>
  <si>
    <t>Total Annual Cost</t>
  </si>
  <si>
    <t>Aniak</t>
  </si>
  <si>
    <t>Anyaraqmuite Office Center</t>
  </si>
  <si>
    <t>1 Trooper Lane</t>
  </si>
  <si>
    <t>Bethel</t>
  </si>
  <si>
    <t>204 Chief Eddie Hoffman Way</t>
  </si>
  <si>
    <t>300 Chief Eddie Hoffman Way</t>
  </si>
  <si>
    <t>1000 Chief Eddie Hoffman Hwy</t>
  </si>
  <si>
    <t>204 Eddie Hoffman Hwy</t>
  </si>
  <si>
    <t>3200 Hoffman Way</t>
  </si>
  <si>
    <t>3517 Chief Eddie Hoffman Hwy</t>
  </si>
  <si>
    <t>460 Ridgecrest Dr</t>
  </si>
  <si>
    <t>950 Chief Eddie Hoffman Way</t>
  </si>
  <si>
    <t>570 4th Ave</t>
  </si>
  <si>
    <t>1490 Chief Eddy Hoffman Hwy</t>
  </si>
  <si>
    <t>3500 Chief Eddie Hoffman Hwy</t>
  </si>
  <si>
    <t>411 Ptarmigan St</t>
  </si>
  <si>
    <t>Cantwell</t>
  </si>
  <si>
    <t>MP133 Denali Highway</t>
  </si>
  <si>
    <t>Chulitna</t>
  </si>
  <si>
    <t>13600 E Kesugi Ken Drive</t>
  </si>
  <si>
    <t>Cordova</t>
  </si>
  <si>
    <t>602 Railroad Avenue</t>
  </si>
  <si>
    <t>401 Railroad Avenue</t>
  </si>
  <si>
    <t>Craig</t>
  </si>
  <si>
    <t>333 Cold Storage Road</t>
  </si>
  <si>
    <t>506 Second Street</t>
  </si>
  <si>
    <t>1800 Craig Klawock hgwy</t>
  </si>
  <si>
    <t>Dillingham</t>
  </si>
  <si>
    <t>546 Kenny Wren Road</t>
  </si>
  <si>
    <t>Kangiiqutaq Building, 6 Main Street</t>
  </si>
  <si>
    <t>125 Main Street</t>
  </si>
  <si>
    <t>Bristol Inn Building, 104 Main Street</t>
  </si>
  <si>
    <t>2570 Airport Spur Road</t>
  </si>
  <si>
    <t>Emmonak</t>
  </si>
  <si>
    <t>Fishing/P.O. Box 127</t>
  </si>
  <si>
    <t>Eagle River</t>
  </si>
  <si>
    <t>9025 VFW Road</t>
  </si>
  <si>
    <t>Glennallen</t>
  </si>
  <si>
    <t>110 Richardson HWY</t>
  </si>
  <si>
    <t>Mile 187 Glenn Highway</t>
  </si>
  <si>
    <t>Girdwood</t>
  </si>
  <si>
    <t>368 Toadstool</t>
  </si>
  <si>
    <t>Haines</t>
  </si>
  <si>
    <t>159 Main Street Gateway Building</t>
  </si>
  <si>
    <t>936 Haines Highway</t>
  </si>
  <si>
    <t xml:space="preserve">315 Haines Highway </t>
  </si>
  <si>
    <t>2112 Lutak Rd</t>
  </si>
  <si>
    <t>Healy</t>
  </si>
  <si>
    <t>Usibelli Spur/Tri-Valley Community Center</t>
  </si>
  <si>
    <t>Homer</t>
  </si>
  <si>
    <t>3798 Lake Street</t>
  </si>
  <si>
    <t>3670 Lake Street</t>
  </si>
  <si>
    <t>95 Sterling Highway</t>
  </si>
  <si>
    <t>4060 Heath Street</t>
  </si>
  <si>
    <t>2156 Kachemak Bay Drive</t>
  </si>
  <si>
    <t>Hoonah</t>
  </si>
  <si>
    <t>119 Cannery Road</t>
  </si>
  <si>
    <t>Kenai</t>
  </si>
  <si>
    <t>120 Trading Bay Road</t>
  </si>
  <si>
    <t>110 Trading Bay Road</t>
  </si>
  <si>
    <t>5 Chugach Avenue</t>
  </si>
  <si>
    <t>107 S. Willow</t>
  </si>
  <si>
    <t>630 Barnacle Way</t>
  </si>
  <si>
    <t>405 Marathon Road</t>
  </si>
  <si>
    <t>11312 Kenai Spur Road</t>
  </si>
  <si>
    <t>125 Trading Bay Road</t>
  </si>
  <si>
    <t>145 Main Loop</t>
  </si>
  <si>
    <t>130 Trading Bay Road</t>
  </si>
  <si>
    <t>Ketchikan</t>
  </si>
  <si>
    <t>540 Water Street #203</t>
  </si>
  <si>
    <t>415 Main Street</t>
  </si>
  <si>
    <t>2417 Tongass Avenue</t>
  </si>
  <si>
    <t>1201 Schoenbar Road</t>
  </si>
  <si>
    <t>3501 Tongass Avenue</t>
  </si>
  <si>
    <t>7037 N. Tongass Highway</t>
  </si>
  <si>
    <t>7559 N. Tongass Highway</t>
  </si>
  <si>
    <t>7366 N. Tongass Highway</t>
  </si>
  <si>
    <t>334 Front Street</t>
  </si>
  <si>
    <t>3058 Fifth Avenue</t>
  </si>
  <si>
    <t>141 Bryant Street</t>
  </si>
  <si>
    <t>2030 Sea Level Drive</t>
  </si>
  <si>
    <t>Whitecliff Building, 1900 1st Avenue</t>
  </si>
  <si>
    <t>361 Main Street</t>
  </si>
  <si>
    <t>1900 1st Avenue</t>
  </si>
  <si>
    <t>5373 Shoreline Drive</t>
  </si>
  <si>
    <t>3707 Tongass Ave</t>
  </si>
  <si>
    <t>King Salmon</t>
  </si>
  <si>
    <t>1 Fish and Game Road</t>
  </si>
  <si>
    <t>Kodiak</t>
  </si>
  <si>
    <t>204 Mission Road</t>
  </si>
  <si>
    <t>202 Marine Way</t>
  </si>
  <si>
    <t>211 Mission Road</t>
  </si>
  <si>
    <t>1500 Anton Larson Road</t>
  </si>
  <si>
    <t>2921 A Mill Bay Road</t>
  </si>
  <si>
    <t>518 Marine Way</t>
  </si>
  <si>
    <t>301 Research Court</t>
  </si>
  <si>
    <t>500 Taxi Way</t>
  </si>
  <si>
    <t>1400 Abercrombie Drive</t>
  </si>
  <si>
    <t>2160 Mill Bay Road</t>
  </si>
  <si>
    <t>351 Research Court</t>
  </si>
  <si>
    <t>Kotzebue</t>
  </si>
  <si>
    <t>373 2nd Street</t>
  </si>
  <si>
    <t>100 Airport Way</t>
  </si>
  <si>
    <t>352 Mission St</t>
  </si>
  <si>
    <t>333 Shore Ave</t>
  </si>
  <si>
    <t>605 3rd Avenue</t>
  </si>
  <si>
    <t>2001 Air Force Road Lot L Block 1</t>
  </si>
  <si>
    <t>241 Fifth Ave</t>
  </si>
  <si>
    <t xml:space="preserve">605 3rd Ave, </t>
  </si>
  <si>
    <t>Klawok</t>
  </si>
  <si>
    <t>100 Klawock Airport Road</t>
  </si>
  <si>
    <t>McGrath</t>
  </si>
  <si>
    <t>#1 DNR Road</t>
  </si>
  <si>
    <t>McGrath Airport</t>
  </si>
  <si>
    <t>Nelchina</t>
  </si>
  <si>
    <t>MP 141 Glennallen Hwy</t>
  </si>
  <si>
    <t>Nome</t>
  </si>
  <si>
    <t>206 Front Street</t>
  </si>
  <si>
    <t>206 East Front Street</t>
  </si>
  <si>
    <t>113 West Front St</t>
  </si>
  <si>
    <t>309 Bering Street</t>
  </si>
  <si>
    <t>240 Front Street</t>
  </si>
  <si>
    <t>227 Airport Road</t>
  </si>
  <si>
    <t>1810 Center Creek Road</t>
  </si>
  <si>
    <t>214 Front Street</t>
  </si>
  <si>
    <t>214 E. Front Street</t>
  </si>
  <si>
    <t>3000 Nome-Teller Highway</t>
  </si>
  <si>
    <t>103 E. Front Street</t>
  </si>
  <si>
    <t>1230 New Center Creek Road</t>
  </si>
  <si>
    <t>Palmer</t>
  </si>
  <si>
    <t>1509 S. Georgeson Drive</t>
  </si>
  <si>
    <t>289 Inner Springer Loop Road</t>
  </si>
  <si>
    <t>5310 S. Bodenburg Spur</t>
  </si>
  <si>
    <t>Petersburg</t>
  </si>
  <si>
    <t>104 Wellness Drive</t>
  </si>
  <si>
    <t>1100 S. Nordic Drive</t>
  </si>
  <si>
    <t>16 Sing Lee Alley</t>
  </si>
  <si>
    <t>103 Fram Street</t>
  </si>
  <si>
    <t>Seward</t>
  </si>
  <si>
    <t>410 Adams</t>
  </si>
  <si>
    <t>3600 Bette Cato Avenue</t>
  </si>
  <si>
    <t>Sitka</t>
  </si>
  <si>
    <t>901 Halibut Point Rd "C"</t>
  </si>
  <si>
    <t>329 Harbor Dr</t>
  </si>
  <si>
    <t>208 Lake St</t>
  </si>
  <si>
    <t>0 Alice Loop</t>
  </si>
  <si>
    <t>104 College Dr</t>
  </si>
  <si>
    <t>120 Katlian St</t>
  </si>
  <si>
    <t>210 Moller Ave</t>
  </si>
  <si>
    <t>304 Lake St</t>
  </si>
  <si>
    <t>Soldotna</t>
  </si>
  <si>
    <t>44009 Kalifornsky Beach Road</t>
  </si>
  <si>
    <t>43961 Kalifornsky Beach Road</t>
  </si>
  <si>
    <t>46455 Sterling Highway</t>
  </si>
  <si>
    <t>44335 Kalifornsky Beach Road</t>
  </si>
  <si>
    <t>42499 Sterling Highway</t>
  </si>
  <si>
    <t>253 Wilson Lane</t>
  </si>
  <si>
    <t>St. Paul</t>
  </si>
  <si>
    <t>950 Gorbach Street</t>
  </si>
  <si>
    <t xml:space="preserve">St. Mary's </t>
  </si>
  <si>
    <t>1 Dixon Circle</t>
  </si>
  <si>
    <t>Sterling</t>
  </si>
  <si>
    <t>35931 Lou Morgan Road</t>
  </si>
  <si>
    <t>Slana</t>
  </si>
  <si>
    <t>MP 60 Tok Cutoff Hwy</t>
  </si>
  <si>
    <t>ToK</t>
  </si>
  <si>
    <t>133 Center Street</t>
  </si>
  <si>
    <t>314100 Alaska Highway</t>
  </si>
  <si>
    <t>Mile Post 123 Tok Cutoff</t>
  </si>
  <si>
    <t>Mile Post 123.5 Tok Cutoff</t>
  </si>
  <si>
    <t>Mile Post 1314 Alaska Highway</t>
  </si>
  <si>
    <t>Unalaska</t>
  </si>
  <si>
    <t>29 Safety Way</t>
  </si>
  <si>
    <t>26 Public Safety Way</t>
  </si>
  <si>
    <t>Utqiagvik</t>
  </si>
  <si>
    <t>1747 Ogrook Street</t>
  </si>
  <si>
    <t>30651 Emaikson Road</t>
  </si>
  <si>
    <t>1265 Agvik Street</t>
  </si>
  <si>
    <t>1250 Avgik Street</t>
  </si>
  <si>
    <t>Valdez</t>
  </si>
  <si>
    <t>520 Ferry Way, W. end of City Dock, 1/2 mi. SW of City Center</t>
  </si>
  <si>
    <t>217 Meals Avenue</t>
  </si>
  <si>
    <t>351 E. Egan Drive</t>
  </si>
  <si>
    <t>Wasilla</t>
  </si>
  <si>
    <t>7278 E. Bogard Road</t>
  </si>
  <si>
    <t>Willow</t>
  </si>
  <si>
    <t>MP 1.3 Nancy Lake Parkway</t>
  </si>
  <si>
    <t>Wrangell</t>
  </si>
  <si>
    <t>431 Zimovia Hwy</t>
  </si>
  <si>
    <t>215 Front St</t>
  </si>
  <si>
    <t>Yakutat</t>
  </si>
  <si>
    <t>308 Maxitilio Drive</t>
  </si>
  <si>
    <t>885 Colorado Road</t>
  </si>
  <si>
    <t>101 Airport Way</t>
  </si>
  <si>
    <t>Device: Name</t>
  </si>
  <si>
    <t>Device: IP Address</t>
  </si>
  <si>
    <t>Description</t>
  </si>
  <si>
    <t>Device Name</t>
  </si>
  <si>
    <t>Remote Deice</t>
  </si>
  <si>
    <t>Circuit ID</t>
  </si>
  <si>
    <t>Bandwidth</t>
  </si>
  <si>
    <t>Address</t>
  </si>
  <si>
    <t>Local Contact Name+Number</t>
  </si>
  <si>
    <t>Technical Contact Name+Number</t>
  </si>
  <si>
    <t>Ticket</t>
  </si>
  <si>
    <t>current-device-name.state.ak.us</t>
  </si>
  <si>
    <t>10.254.0.0</t>
  </si>
  <si>
    <t>** remote-device-host ~ACS:47.CUXP.870095.002.ACSI~ 3Mpbs, 5555 Address Street STE100 MDF Room, Temecula, Local:John Doe 555-555-5555, Tech:JDoe Helpdesk 555-555-5555, (CHG0012345)</t>
  </si>
  <si>
    <t>ajc-anc-judi.state.ak.us</t>
  </si>
  <si>
    <t>10.254.0.88</t>
  </si>
  <si>
    <t>** CORE-ANC-ASR2 ~GCI:KQXX-190172~ 3Mbps, 510 L Street, Ste450, Anchorage, Local:Main 907-279-2526, Tech:DenaliTek 907-865-3116, (co18433)</t>
  </si>
  <si>
    <t>core-anc-asr1.state.ak.us</t>
  </si>
  <si>
    <t>10.254.0.253</t>
  </si>
  <si>
    <t>**  doa-anc-pda-gw ~47.CUXP.870242.002~ 1Gbps, 900 W. 5th Ave., Anchorage, Local:Dennis Cleary 907-371-3514, Tech:DOAIT Helpdesk 907-269-2099, (CHG0039851)</t>
  </si>
  <si>
    <t>** core-anc-atw1 ~ACS 47.MKAA.013761.ACSI~ 2Gbps, 550 W 7th Ave, Anchorage, Tech: NSS Oncall (co22341)</t>
  </si>
  <si>
    <t>** dec-anc-cnbr ~ACS:47.CUXP.870075.002.ACSI~ 3Mbps ME, DEC 2241 Cinnabar Loop, Anchorage, Local-Jim Stevenson 344-7380/529-9269, DEC Helpdesk-269-1075, (co8288)</t>
  </si>
  <si>
    <t>** dec-anc-hq-gw ~ACS:47.CUXP.870111.002.ACSI~ 200Mbps ME, 555 Cordova St., Anchorage, Local-Scott Bond 907-334-2557, DEC Helpdesk 269-1075, (CHG0031107)</t>
  </si>
  <si>
    <t>** dec-anc-rwmp ~ACS:47.CUXP.870249.002.ACSI  ~ 20Mbps, 600 W 58th Ave. Unit J Anchorage, Local: SOA RMW Program Coordinator 907-269-7605, Tech:DEC IT 9072691075, (CHG0039889)</t>
  </si>
  <si>
    <t>** dfg-anc-evos ~ACS: 47.CUXP.870103.002.ACSI~ 10Mbps ME, 4230 University Drive suite 230, Anchorage, Local-John Wojtha 830-0902, Tech-DFG Helpdesk 267-2400, (co8973)</t>
  </si>
  <si>
    <t>** dfg-anc-hq ~ACS:47.CUXP.870086.002.ACSI~ 200Mbps ME, 333 Raspberry Road, Anchorage, Local-Tim Dudley 267-2126 or Dave Mesiar 267-2117, Tech-DFG Helpdesk 267-2400, (CHG0031004)</t>
  </si>
  <si>
    <t>** dfg-anc-rcrr ~ACS:45.CUXP.870003.001.ACSI~ 2Mbps ME, 15222 New Seward HWY, Anchorage, Local-Tim Dudley 267-2126, Tech-DFG Helpdesk 267-2400</t>
  </si>
  <si>
    <t>** dfg-hom-hq ~47.CUXP.870143.002.ACSI~ 6Mbps, 3298 Douglas Place, Homer, Marnee Beverage 907-235-8191, Tech:Lee Hammarstrom 907-235-8191 (CHG0037267)</t>
  </si>
  <si>
    <t>** dfg-sol-hq ~ACS:47.CUXP.870129.002.ACSI.ACS~ 15Mbps, 43961 Kalifornsky Beach Rd Ste B Soldotna, Local:Main 907-262-9368, Tech:DFG Helpdesk 907-465-8177, (CHG0037267)</t>
  </si>
  <si>
    <t>** DIST-KOD ~ACS:47.CUXP.870057.002.ACSI~ 40Mbps, 1115 Mill Bay Road (ACS CoLo), Kodiak, Tech:NSS on-call 334-5900 (co16614)</t>
  </si>
  <si>
    <t>** DIST-PAL-PSOB ~ACS:47.CUXP.870068.002.ACSI~ 1Gbps, 515 E Dahlia Ave. PSOB-MDF Basement, Palmer, Local:Coldwell Property Mgmt 907-707-1701, Tech:Service Center 888-565-8680 (co19343)</t>
  </si>
  <si>
    <t>** DIST-SOL ~ACS:47.CUXP.870101.002.ACSI~ 500Mbps, 46333 Kalifornsky Beach Rd., Soldotna (SATS Hut), Local:AST Dispatch 907-262-4453, Tech:Service Center 888-565-8680 or SATS 440-8611 (CHG0039752)</t>
  </si>
  <si>
    <t>** dnr-anc-trus-gw ~ACS:47.CUXP.870095.002.ACSI~ 100Mbps ME, 2600 Cordova Street, Anchorage, Local: Front Desk 269-8658, Tech: Enterprise Service Desk 269.8831 (SCTASK0193888)</t>
  </si>
  <si>
    <t>** dnr-hom-forest ~ACS: 47.CUXP.870148..ACSI ~ 6Mbps, 2156 Kachemak Bay Drive, Homer, Local:Matt James or Paul Pellegrini 907-235-7734 office, Tech:DNR Service Desk 907-269-8831 (CHG0037267)</t>
  </si>
  <si>
    <t>** doa-anc-5th-gw ~ACS: 47.CUXP.870108.002.ACSI~ 200Mbps ME, 900 W. 5th 5th floor MDF Rm, Anchorage, Local-Troy Bowler 269.3500,Tech-DOAIT Helpdesk, (co9547) CHG0032912</t>
  </si>
  <si>
    <t>** doa-anc-apoc ~ACS: 47.CUXP.870096.002.ACSI~ 10Mbps ME, 2221 E Northern Lights Blvd. Ste128, Anchorage, Local-Paul Dauphinais 276.4176, Tech-DOAIT Helpdesk 269.2099, (co15681)</t>
  </si>
  <si>
    <t>** doa-anc-gs-gw G0/1.74 ~ACS:47.CUXP.870074.002.ACSI~ 15Mbps ME, 2400 Viking Dr., Anchorage, Local-Chris Brooks 754.3403, Tech-DOAIT 269.2099, (CHG0034473)</t>
  </si>
  <si>
    <t>** doa-anc-oil-gw ~ACS:47.CUXP. 870234.001.ACSI~,100Mbps ME, 333 West 7th Avenue, Suite 100, Anchorage, AK CHG0033035</t>
  </si>
  <si>
    <t>** doa-hom-dmv ~ACS:47.CUXP.870140.002.ACSI 10Mbps, 3798 Lake St, Ste B, Homer, Local:Jodawn Mullen 907-235-7341, Tech:DOAIT Helpdesk 907-269-2099 (CHG0037983)</t>
  </si>
  <si>
    <t>** doa-ken-opa ~ACS:47CUXP.8700191.001.ACSI..ACS~ 30Mbps, 46333 Kalifornski Beach Road, Soldotna, Local:Jon Iannacconne, 907-395-0481 Tech:DOC helpdesk 907-269-7355  (CTASK0026201)</t>
  </si>
  <si>
    <t>** doc-anc-hmcc ~ACS:47.CUXP.8700176.002 ~100Mbps,  9101 Hesterberg Rd., Eagle River, Local:Anisa Davis 694-9511, Tech:DOC Helpdesk 269-7355 (CTASK0014132)</t>
  </si>
  <si>
    <t>** doc-anc-jail-gw ~ACS:47.CUXP.870058.002.ACSI~ 200Mbps ME, 1400 E. 4th Ave, Anchorage, Local-Dennis Denniston 269-4218, Tech-DOC helpdesk 269-7355, (CHG0035305)</t>
  </si>
  <si>
    <t>** doc-ken-prob ~ACS:47.CUXP.870135.002.ACSI.ACS~ 10Mbps, 120 Trading Bay Rd. Kenai, Local:Reuben Foster 907-283-3125, Tech:DOC helpdesk 907-269-7355, (CTASK0026201)</t>
  </si>
  <si>
    <t>** doc-ken-wwcc ~ACS:47.CUXP.870128.002.ACSI~ 50Mbps, 5 Chugach Ave., Kenai, Local:Gary Harris 907-740-1170, Tech:DOC helpdesk 907-269-7355 (CTASK0026201)</t>
  </si>
  <si>
    <t>** dol-anc-hq-gw ~47.CUXP.870126.002.ACSI~ 100Mbps, 3301 Eagle Street, 3rd Floor, Anchorage, Local:Jemima Drummond 907-269-3721, Tech:DOL Helpdesk 465-4895, (co14675)</t>
  </si>
  <si>
    <t>** dor-anc-mhta ~ACS: 47.CUXP.870081.002.ACSI~ 100Mbps ME, 3745 Community Park Loop, Anchorage, Local-269-7960 Tech-Ryan Kendall 269-6732, (co8117)</t>
  </si>
  <si>
    <t>** dot-anc-aiant ~ACS:47.CUXP.870093.002.ACSI~ 1Gbps ME, TSAIA North Terminal, Anchorage, Local: TSAIA 266-2547, Tech: TSAIA 266-2547 - CHG0037642</t>
  </si>
  <si>
    <t>** dot-anc-aiast ~ACS:47.CUXP.870094.002.ACSI~ 1 Gbps, ME, TSAIA South Terminal, Anchorage, Local: TSAIA 266-2547, Tech: TSAIA 266-2547 - CHG0037642</t>
  </si>
  <si>
    <t>** dot-anc-ann-gw ~ACS: 47.CUXP.870112.002.ACSI~ 50Mbps ME, 2200 E. 42nd Ave., Anchorage, Local- Tech- DOT Helpdesk 334-2525, (co9548)</t>
  </si>
  <si>
    <t>** dot-anc-avi-gw ~ACS:47.CUXP.870063.002.ACSI~ 500Mbps, 4111 Aviation Dr., Anchorage, Local:DOT Helpdesk 907-334-2525, Tech:DOT Helpdesk 907-334-2525, CHG0033188</t>
  </si>
  <si>
    <t>** dot-anc-e15-gw ~ACS:47.CUXP.870123.002.ACSI~ 100Mbps ME, 820 E. 15th Ave, Anchorage, Local-LeEric Marvin-334-2525 , Tech- DOT Helpdesk 334-2525, (re173679)</t>
  </si>
  <si>
    <t>** dot-anc-glen ~ACS 47.CUXP.870104.002.ACSI~ 3Mbps ME, DOT Milepost 11, Glenn Highway Northbound, Local-Jeremy Arnold 334-5913, Tech- DOT Helpdesk 334-2525, (co9508)</t>
  </si>
  <si>
    <t>** dot-anc-sup ~ACS:47.CUXP.870105.002.ACSI~ 3Mbps ME, 4000 Aircraft Drive, Anchorage, Local-Dennis Helkenn 266-2614, Tech- Tech-DOT Helpdesk 334-2525, (co9510)</t>
  </si>
  <si>
    <t>** dot-sol-hq ~ACS:47.CUXP.870130.002.ACSI..ACS~ 15Mbps, 46455 Sterling Hwy, Soldotna, Local:Main 907-262-4412, Tech:DOT Helpdesk 907-334-2525, (CHG0037267)</t>
  </si>
  <si>
    <t>** dps-anc-fwp-gw ~ACS:47.CUXP.870012.001.ACSI~ 20Mbps ME, Gi0/0, 4827 Aircraft Dr., Anchorage, Local-Ginger Nishioto 269-5509, Tech-DPS Helpdesk 269-5678 (co6907)</t>
  </si>
  <si>
    <t>** dps-anc-usfw ~ACS:47.CUXP.870069.002.ACSI~ 4405 Lear Ct. Anchorage, Local:Wenonah Dodd 907-271-4949, Tech: DPS Helpdesk 907-269-5678, (co13966)</t>
  </si>
  <si>
    <t>** dps-anc-usfw2 ~ACS:47.CUXP.870080.002.ACSI~ 3Mbps ME, 1011 E Tudor Road #155/#230, Anchorage, Local-USFW-IT 786.3437, Tech-DPS Helpdesk 269.5678, (co8292)</t>
  </si>
  <si>
    <t>** dps-anc-usim ~ACS: 47.CUXP.870077.002.ACSI~ 3Mbps ME, 620 E 10th Ave 2nd Flr Network Rm, Anchorage, Local-Steven Rosenburg 271.3203, Tech-DPS Helpdesk 269.5678, (co8641)</t>
  </si>
  <si>
    <t>** dps-anc-usps ~ACS:47.CUXP.870078.002.ACSI~ 3Mbps ME, 341 W Tudor Rd, Anchorage, Local-Al McNees 273.5865, Tech-DPS Helpdesk 269-5678, (co8290)</t>
  </si>
  <si>
    <t>** dps-anc-va ~ACS: 47.CUXP.870106.002.ACSI~ 3Mbps ME, 1201 N Muldoon Rd., Anchorage, Local-Larry Tracy 830-6274,Tech-DPS Helpdesk 269.5678, (co9512)</t>
  </si>
  <si>
    <t>** dps-anc-vapd ~ACS: 47.CUXP.870107.002.ACSI~ 3Mbps ME, 3001 C Street, Anchorage, Local-Beth Johnson 257.5451,Tech-DPS Helpdesk 269.5678, (co9514)</t>
  </si>
  <si>
    <t>** dps-anchpt-ast ~ACS:47.CUXP.870146.002.ACSI~ 35Mbps, 34115 Sterling Highway Anchor Point, Local:Tammy Gillaspie 907-235-8239, Tech:DPS Helpdesk 907-269-5678 (CHG0037267)</t>
  </si>
  <si>
    <t>** DPS-HOM-PD ~47.CUXP.870147.002.ACSI~ 25Mbps, 625 Grubstake Avecon, Homer, Local:Nick Poolos 907-399-1202, Tech:DPS Helpdesk 907-269-5678 (CTASK0028478/CHG0037267)</t>
  </si>
  <si>
    <t>** dps-ken-judi ~ACS:47.CUXP.870134.002.ACSI.ACS~ 20Mbps, 125 Trading Bay Rd, Rm 124 (in clerks office ste), Kenai, Local:Trooper John Ostoj 907-283-8591, Tech:DPS Helpdesk 907-269-5678, (CHG0037267)</t>
  </si>
  <si>
    <t>** DPS-KEN-POLI ~ACS:47.CUXP.870139.002.ACSI.ACS~ 10Mbps, 107 S. Willow, Kenai, Local:Comm. Supr. Mike Nusbaum 907-283-7879, Tech:DPS Helpdesk 907-269-5678, (CTASK0028477/CHG0037267)</t>
  </si>
  <si>
    <t>** eed-anc-sca-gw ~ACS: 47.CUXP.870091.002.ACSI~ 30Mbps, 161 N Klevin St STE 102, Anchorage, Local:Ruth Frost 9072696603, Tech: EED Helpdesk 9074652871, (RITM0029739)</t>
  </si>
  <si>
    <t>** gov-anc-doe-fireweed ~47.CUXP.8700192.002.ACSI~ 3Mbps EVPL, 750 E Fireweed Lane STE 202, Anchorage, Local:Wild Iris Anderson 717-1774, Tech:Miles Laughlin 269-7482 (CHG0033020)</t>
  </si>
  <si>
    <t>** gov-anc-elec ~ACS:47.CUXP.870070.002.ACSI~ 25Mbps ME, 2525 Gambell St. Ste100, Anchorage, Local-Main Line 522.8683, Tech-Kami Clark 465.3915, (co26237)</t>
  </si>
  <si>
    <t>** hss-anc-400-gw ~ACS:47.CUXP.870059.002.ACSI~ 50Mbps, 400 Gambell St. Rm 335, Anchorage, Local:HSS Jennifer Wilcox 907-269-6548, Tech: HSS Help Desk 907-269-7931, (co18503)</t>
  </si>
  <si>
    <t>** hss-anc-api-gw ~ACS:47.CUXP.870124.002.ACSI~ 100Mbps ME, 3700 Piper, Anchorage, Local: Stephen Schneider 907-269-7267 Tech: Jeremy Stanley 907 269-7933</t>
  </si>
  <si>
    <t>** hss-anc-lisc-gw ~ACS:47.CUXP.870125.002.ACSI~ 40Mbps ME, 4601 Business Park Blvd Bldg K, Anchorage, Local-Margaret Brodie 334-2400, Tech-HSS helpdesk 269-3444</t>
  </si>
  <si>
    <t>** hss-anc-myc-gw ~ACS:47.CUXP.870060.002.ACSI~ 50Mbps ME, 2600 Providence Dr., Anchorage, Local-Mike Clay 261-4338, Tech-HSS helpdesk 269-3444 (co8110)</t>
  </si>
  <si>
    <t>** hss-anc-pio-gw ~ACS:47.CUXP.870072.002.ACSI~ 20Mbps ME, 923 West 11th Avenue, Anchorage, Local-Duty Nurse 343-7234, Tech-HSS helpdesk 269-3444 (co8286)</t>
  </si>
  <si>
    <t>** hss-anc-sds-gw ~ACS: 47.CUXP.870092.002.ACSI~ 50Mbps ME, 1835 Bragaw Street, Anchorage, 3rd fl, Anchorage, Local-Raisa Kalalo 269-3676, Tech-HSS Helpdesk 269.3444, (CHG0032418)</t>
  </si>
  <si>
    <t>** HSS-KEN-YOUT ~ACS:47.CUXP.870133.002.ACSI.ACS~ 15Mbps, 405 Marathon Rd. Kenai, Local:Rose Sirois 907-335-3100, Tech:HSS Helpdesk 907-465-8200, (CTASK0028427/CHG0037267)</t>
  </si>
  <si>
    <t>** hub-anc-310k-gw ~ACS 47.CUXP.870061.002.ACSI~ 1Gbps, 310 K St. Suite 700 Law's Network Rm., Anchorage, Local-LAW HD ANC 269-5174 / LAW HD JUN 465-5420, LAW helpdesk 269-4629 (CTASK0025077)</t>
  </si>
  <si>
    <t>** hub-anc-acs ~ACS:47.CUXP.870073.002.ACSI~ 50Mbps ME, 825 W. 4th Ave. Room B84, Anchorage, Local-Rebecca Miller 264-0807, Access-John Fargo Courts 264-8209, (CHG0033161)</t>
  </si>
  <si>
    <t>** hub-anc-aia-gw ~ACS:47.CUXP.870119.002.ACSI~ 10Mbps, Ted Stevens International Airport, Anchorage, Front Desk 123-4567, Tech: DPS Helpdesk 269-5678 (co14247)</t>
  </si>
  <si>
    <t>** hub-anc-akc-gw ~ACS: 47.CUXP.870071.002.ACSI~ 10Mbps ME, 4901 A St, Anchorage, Local-Kim Guay-269-4011, Tech-HSS helpdesk 269-3444,(co24072)</t>
  </si>
  <si>
    <t>** hub-anc-ced-gw ~ACS:47.CUXP.870010.001.ACSI~ 100Mbps ME, 701 W 8th Ave Rm 300, Anchorage, Local:RCA Main 276-6222, Tech:Eric Swensen 263-2197, (CHG0034487)</t>
  </si>
  <si>
    <t>** hub-anc-job ~ACS:47.CUXP.870088.002.ACSI~ 50Mbps ME, 1251 Muldoon Rd., Anchorage, Local-Marjorie Tiedje 269-0008,Tech-Tech-DOL Helpdesk 465-4895, or HSS helpdesk 269-3444, (co27600)</t>
  </si>
  <si>
    <t>** hub-anc-pen-gw ~ACS: 47.CUXP.870007.002.ACSI~ 1Gbps ME, 3651 Penland Parkway, Anchorage, Local: Christopher Ramey 907-754-3598 Tech-DNR Helpdesk 269.8831, (CHG0040656)</t>
  </si>
  <si>
    <t>** hub-anc-ship-gw ~ACS:47.CUXP.870005.001.ACSI~ 100Mbps ME, 619 Ship Creek Ave. Suite 309, Anchorage, contact NSS Oncall</t>
  </si>
  <si>
    <t>** hub-anc-uc-gw ~ACS:47.CUXP.870002.002.ACSI~ 100Mbps ME, 3901 Old Seward HWY, Anchorage, Tech-HSS Helpdesk 465-8200 CTASK0023211</t>
  </si>
  <si>
    <t>** hub-anc-voca-gw ~ACS:47.CUXP.870066.002.ACSI~ 50Mbps ME, 4600 Debarr Rd suite 300, Anchorage, Local-Mary Heller 269.2060, Tech-DOL Helpdesk 465-4895, (CHG0032371)</t>
  </si>
  <si>
    <t>** hub-eag-dmv ~ACS 47.CUXP.8700171.002.ACSI~ 20Mbps, 11723 Old Glen Hwy, Suite 206 Eagle River, AK Local-Supervisor 694-8332, Tech:DOAIT 269-2099 (CHG0032372)</t>
  </si>
  <si>
    <t>** hub-hom-dol ~47.CUXP.870142.002.ACSI~ 5Mbps, 3670 Lake St. Ste 300, Homer, Local:Lisa Croft 907-235-7791, Tech:Jemima Drummond 907-269-3721 (CHG0037267)</t>
  </si>
  <si>
    <t>** hub-hom-iovc ~ACS:47.CUXP.870145.002.ACSI~ 10Mbps, 95 Sterling Hwy Ste 2, Homer, Local:Carmen Field 907-235-4799, Tech:DFG Helpdesk 907-465-8177 (CHG0037267)</t>
  </si>
  <si>
    <t>** hub-ken-145m ~ACS:47.CUXP.870131.002.ACSI.ACS~ 25Mbps, 43961 Kalifornsky Beach Rd Ste B Soldotna, Local:Main 907-262-9368, Tech:DOC helpdesk 907-269-7355 (CTASK0026201)</t>
  </si>
  <si>
    <t>** hub-sol-dec ~ACS:47.CUXP.870138.002.ACSI.ACS~ 35Mbps, 44335 Kalifonsky Beach Rd. Suite 11, Soldotna, Local:Melanie Hollon 262-5210 ext 230, Tech:DOC helpdesk 907-269-7355 (CTASK0026201)</t>
  </si>
  <si>
    <t>** laa-anc-audi-gw ~ACS:47.CUXP.870102.002.ACSI~ 100Mbps ME, 4341 B St. Suite 400, Anchorage, Local-Jim Griffin 561-1445 x101, Tech-Shawn Hooton 465-3830, (REQ0010617)</t>
  </si>
  <si>
    <t>** laa-anc-bnsn-gw ~ACS: 47.CUXP.870122.002.ACSI~ 100Mbps ME, 1500 W. Benson Blvd., Anchorage, Local contact  LAA Tech Support, Tech  Shay Wilson 321-8947, (co10767)</t>
  </si>
  <si>
    <t>** laa-anc-ovr ~ACS:47.CUXP.870079.002.ACSI~ 3Mbps ME, 1007 W. 3rd Ave. Suite 205, Anchorage, Local-Taylor Winston 272-2620, Tech-Curt Clothier 465-3860</t>
  </si>
  <si>
    <t>** law-anc-civi-gw ~ACS:47.CUXP.870087.002.ACSI~ 1Gbps ME, 1031 w 4th Ave, Anchorage, Local-Jeremiah Bowlus 907-269-6647, LAW helpdesk 269-4629, (CTASK0030326)</t>
  </si>
  <si>
    <t>** mva-elm-7252 ~ACS:47.CUXP.870014.002.ACSI~ 5Mbps, Bldg 7252, Elmendorf/JBER, Tech: DMVA Helpdesk 428-7241 (co15683)</t>
  </si>
  <si>
    <t>** mva-ftr-car ~ACS:47.CUXP.870006.002.ACSI~ 50Mbps ME, 57024 Roosevelt Rd, Camp Carrol @ Ft.Rich, Local-TBD, Tech-Ted Johnston 428.7011 (co10233)</t>
  </si>
  <si>
    <t>** to dps-anc-bon-gw ~47.CUXP.870231.002.ACSI~ 50Mpbs, 4300 Boniface Parkway, Basement, Anchorage, Local: Tom Remaklus (907)330-8367 Tech: DPS Help Desk 907-269-5678, (CHG0036209)</t>
  </si>
  <si>
    <t>**core-fai-asr1 Te0/0/0 ~ACS 47.MKAA.013327.ACSI~ 2Gbps, (co6789)</t>
  </si>
  <si>
    <t>**dist-val-sats via ~ACS: 47.CUXP.870013.001.ACSI~ 20Mbs, Tech POC: NSS On-Call</t>
  </si>
  <si>
    <t>**mva-ftr-armo gi0/1 ~ACS 47.MKAA.013763.ACSI~ 1Gbps, (co6789)</t>
  </si>
  <si>
    <t>**Shutdown  HSS-KEN-HEAL ~ACS:47.CUXP.870024.002.ACSI~ 25Mbps, 630 Barnacle Way Kenai, Local:Jamie knudsen 907-335-3400, Tech:HSS Helpdesk 907-465-8200, (CTASK0028426/CHG0037267) CTASK0030378</t>
  </si>
  <si>
    <t>**Shutdown hss-hom-phn ~ACS:47.CUXP.870141.002.ACSI~ 5Mbps, 195 E Bunnell Ave Homer, Local:Shawnisty Webber 226-5521, Tech: DOH Agency Helpdesk 907-269-3444 CTASK0030377</t>
  </si>
  <si>
    <t>core-anc-asr2.state.ak.us</t>
  </si>
  <si>
    <t>10.254.0.254</t>
  </si>
  <si>
    <t>**  core-anc-fron1 ~ACS:47.MKAA.013762..ACSI~ 2Gbps, 3601 C St, Anchorage, Tech: NSS On-call (co23886)</t>
  </si>
  <si>
    <t>** ajc-anc-judi ~GCI:KQXX-190172~ 3Mbps, 510 L Street, Ste450, Anchorage, Local:Main 907-279-2526, Tech:DenaliTek 907-865-3116, (co18433)</t>
  </si>
  <si>
    <t>** Anchorage GCI Aggregate ~GCI:LM-148383~ 1Gbps,</t>
  </si>
  <si>
    <t>** core-anc-tud1 ~ACS:47.MKAA.013760..ACSI~ 1Gbps, 5900 Tudor Rd, Anchorage, Tech: NSS On-call (co6789)</t>
  </si>
  <si>
    <t>** core-jun-asr2 TE2/0/1 ~ACS:2GSOABKJUN.VPLS.ANCRAKBZ.JUNEAKXA~2Gbps, 333 Willoughby Ave Floor 5, Juneau, Tech: NSS On-call chg0031124)</t>
  </si>
  <si>
    <t>** core-jun-asr2 ~ACS:47.MKAA.013320..ACSI~ 5Gbps, 333 Willoughby Ave Floor 5, Juneau, Tech: NSS On-call (chg0031124)</t>
  </si>
  <si>
    <t>** dot-anc-wm-gw ~GCI:KRXX221676~ 100Mbps, 11900 Industry Way Suite M2 Server Room Local-Michael Pannone 365-1213, Tech-Jeremy Arnold 365-1218 (CTASK0017326)</t>
  </si>
  <si>
    <t>** dps-anc-dea ~GCI:LM-151064~ 1.5Mbps, Drug Enforcement Agency, Anchorage, Tech: DPS Helpdesk 269-5678</t>
  </si>
  <si>
    <t>** dps-anc-irs ~GCI:CUXX-201056~ 1.5Mbps, 949 E. 36th Ave. Suite 215A, Anchorage, Tech: DPS Helpdesk 269-5678 Local Clinton White 229-4451</t>
  </si>
  <si>
    <t>** dps-anc-mars ~GCI:LM-151087~ 1.5Mbps, 222 W 7th Ave Suite 170, Anchorage, Tech: DPS Helpdesk 269-5678</t>
  </si>
  <si>
    <t>** fcs-anc-ocs-gw ~GCI:KQXX/222426~ 100Mbps, 4501 Business Park Blvd, Building L, Anchorage, Local:Jessie Jacobs 907-269-3908, Tech:(DOH/FCS) CS - 907-269-3444 (CHG0033032)</t>
  </si>
  <si>
    <t>** hub-anc-bay-gw ~GCI:KQXX/161636~ 10Mbps, 619 E. Ship Creek, Suite 309, Anchorage, Local: NSS 907-334-5900 Tech: NSS 907-334-5900 (CHG0035273)</t>
  </si>
  <si>
    <t>** laa-anc-bnsn-gw ~GCI:KQXX-169788~ 100Mbps, 1500 W. Benson, Anchorage, Local: 269-0179/529-8645, Tech: 465-2419</t>
  </si>
  <si>
    <t>** to doc-anc-prob-gw ~GCI VLXX/228365~ 100Mbps, 1815 Bragaw, Anchorage, Local:Taryn Link 907-334-2310, Tech: Help Desk 907-269-7355 (CHG0040973)</t>
  </si>
  <si>
    <t>core-anc-atw1.state.ak.us</t>
  </si>
  <si>
    <t>10.254.3.138</t>
  </si>
  <si>
    <t>**CORE-ANC-ASR1 ~ACS 47.MKAA.013761..ACSI~ 2Gbps, 550 W 7th Ave, Tech: NSS Oncall (co24785)</t>
  </si>
  <si>
    <t>core-anc-dc1.state.ak.us</t>
  </si>
  <si>
    <t>10.254.0.183</t>
  </si>
  <si>
    <t>** SADC - DMZ Support Connection and CIT out-of-band for SS,DL,CK&amp;EC ~GCI:LM-021267~</t>
  </si>
  <si>
    <t>core-anc-dmz1e.state.ak.us</t>
  </si>
  <si>
    <t>10.254.0.184</t>
  </si>
  <si>
    <t>*** xnet-anc-courts (VLAN303) - Alaska Court System Extranet Circuit ~ACS:47.CUXP.1000483.001~, 100Mbps (CHG030744)</t>
  </si>
  <si>
    <t>***xnet-anc-doc-naphcare (VLAN313) - DOC Naphcare Extranet, ~ACS:AK/KXFN/682169/LVLC, 100Mbps, (CTASK0011939)</t>
  </si>
  <si>
    <t>core-anc-fron1.state.ak.us</t>
  </si>
  <si>
    <t>10.254.0.16</t>
  </si>
  <si>
    <t>**CORE-ANC-ASR2 ~ACS 47.MKAA.013762..ACSI~ 2Gbps, 3601 C St, Anchorage, Tech: NSS On-call (C23866)**</t>
  </si>
  <si>
    <t>core-anc-tele1.state.ak.us</t>
  </si>
  <si>
    <t>10.254.0.39</t>
  </si>
  <si>
    <t>**dot-silver-camp via ~SATS: 123-6001~ (2Mb) DOT maintenance shot below silvertip SATS hut. POC: SATS On-CAll</t>
  </si>
  <si>
    <t>core-anc-tele2.state.ak.us</t>
  </si>
  <si>
    <t>10.254.3.4</t>
  </si>
  <si>
    <t>**MVA-ANC-MOTOELMR1N ~191-60021 ~5Mbps, SATS On-Call 9074408611 CHG0031743</t>
  </si>
  <si>
    <t>core-anc-tud1.state.ak.us</t>
  </si>
  <si>
    <t>10.254.3.16</t>
  </si>
  <si>
    <t>** CORE-ANC-ASR2 ~ACS:47.MKAA.013760..ACSI~ 1Gbps, 6831 Arctic Blvd (ADC), Anchorage, POC: NSS Oncall 334-5900  (C6789)</t>
  </si>
  <si>
    <t>** CORE-ANC-TELE2 ~SATS:Internal SMF Fibers 7&amp;8~ 1Gbps, Tudor Towers, Anchorage, POC: SATS Oncall 440-8611</t>
  </si>
  <si>
    <t>** CORE-ANC-TUD2 ~SATS: Internal Fiber~ 1Gbps, 5900 Tudor Rd, Anchorage, POC: NSS Oncall 334-5900 [2 of 2 fiber connections]</t>
  </si>
  <si>
    <t>** CORE-ANC-TUD2 ~SATS:Internal Fiber~ 1Gbps, 5900 Tudor Rd, Anchorage, POC: NSS Oncall 334-5900 [1 of 2 fiber connections]</t>
  </si>
  <si>
    <t>** CORE-FAI-ASR1 ~SATS:195-6766~ 100Mbps, 675 7th Ave Station M (FDC), Fairbanks, POC: SATS Oncall 440-8611[Parks Hwy MW path]</t>
  </si>
  <si>
    <t>** CORE-FAI-TELE2 ~SATS:195-6769~ 45Mbps,2301 Peger Rd, Fairbanks, POC: SATS Oncall 440-8611 (USD:so105427)[ Richardson Hwy MW path]</t>
  </si>
  <si>
    <t>** dist-sew-sats ~SATS:195-6312~ 30Mbps, 1002 Port Ave, Seward, POC: SATS Oncall 440-8611 (inc0028214)</t>
  </si>
  <si>
    <t>core-anc-tud2.state.ak.us</t>
  </si>
  <si>
    <t>10.254.3.17</t>
  </si>
  <si>
    <t>** dnr-sol-frs ~SATS:191-60019~ 10Mbps, 42499 Sterling Hwy, Soldotna, Local:Main 907-262-4124, Tech:Todd Johnson 269-8831 (Temp 2nd connection)</t>
  </si>
  <si>
    <t>** dot-whi-tun-gw ~SATS:191-60022 - 7040 Portage Glacier Highway, Girdwood 99587, Local: Gordon Burton (907)472-2584 (CHG0031033)</t>
  </si>
  <si>
    <t>core-fai-asr1.state.ak.us</t>
  </si>
  <si>
    <t>10.254.8.253</t>
  </si>
  <si>
    <t>"dot-birchlake-mer ~SATS: 191-60014~ 10Mbps, DOT Birch lake, Birch Lake, Tech:NSS</t>
  </si>
  <si>
    <t>** ACS Agg Port ~ACS: 47.CUXP.800508.001.ACSI~  10Gbps</t>
  </si>
  <si>
    <t>** CORE-ANC-ASR1 ~ACS:47.MKAA.013327..ACSI~ 2Gbps 6831 Arctic Blvd, Anchorage</t>
  </si>
  <si>
    <t>** CORE-ANC-TUD1 ~SATS:195-6766~ 100Mpbs, 5900 Tudor Rd, Anchorage, Tech: NSS</t>
  </si>
  <si>
    <t>** CORE-FAI-FROB1E ~in house SMF~</t>
  </si>
  <si>
    <t>** CORE-FAI-FROB1E ~in-house SMF~ 10Gbps, 675 7th Ave, Fairbanks, Tech: Nss</t>
  </si>
  <si>
    <t>** CORE-FAI-TELE2 ~GCI:01/VLXX/190530//GCN/~ 800Mpbs, 2301 Peger Rd, Fairbanks, Local: Fairbanks NSS (CTASK0028800)</t>
  </si>
  <si>
    <t>** core-jun-asr1 ~ACS 47.MKAA.013323..ACSI~ 2Gbps, 333 Willoughby Ave 5th Floor, Juneau, Tech: NSS (Co 6789)</t>
  </si>
  <si>
    <t>** dec-fai-alyeska  ~ACS: 47.CUXP.870033.002.ACSI~ 3Mbps, 615 Bidwill Ave, Fairbanks, LOCAL: 451-2100  Tech: 269-1075 (CO7544)</t>
  </si>
  <si>
    <t>** dec-fai-hq ~GCI: VLXX/225501KRXX/225500~ 100Mbps, 610 University Ave Basement, Fairbanks, Local: 451-2118 Tech: 269-1075 (CTASK0025744)</t>
  </si>
  <si>
    <t>** dfg-fai-hatch-gw ~GCI:KQXX/211746~ 15Mbps, 1150 Wilbur St, Fairbanks, Local:451-2661  Tech: 465-8177 CTASK0012274</t>
  </si>
  <si>
    <t>** dfg-fai-hq-gw ~ACS: 47.CUXP.870027.002.ACSI~ 200Mbps, 1300 College Rd, Fairbanks,  Local: Jerry Rawson 907-459-7265, Tech 907-267-2400 (CHG0040899)</t>
  </si>
  <si>
    <t>** dist-bir-sats ~SATS: 191-6005~ 10Mbps, Birch Hill Sats, Fairbanks,  Tech: NSS</t>
  </si>
  <si>
    <t>** dist-dea-arff-gw ~GCI:KQXX-165099/VLXX-165100~ 2Mbps, MP 417 Dalton Hwy, Prudhoe Bay, Local 328-7130 659-2553 Tech: 334-2525</t>
  </si>
  <si>
    <t>** dist-del-sats ~SATS: 191-60003~  100Mbps,  Delta Sats Shelter, Delta, Tech: OIT SATS</t>
  </si>
  <si>
    <t>** dist-ester-sats ~SATS: TBD~ 10Mbps, Ester Sats Hut, Fairbanks, Tech: NSS</t>
  </si>
  <si>
    <t>** dnr-fai-dggs ~ACS: 47.CUXP.870097.002.ACSI~ 100Mbps, 3354 College Rd, Fairbanks, Local:451-5022, Tech:269-8831</t>
  </si>
  <si>
    <t>** dnr-wai-frs ~ACS: 47.CUXP.870034.002.ACSI~ 5Mbps, 1541 Gaffney Rd, Fairbanks, Local:451-2715 Tech: 269-8831 (SDM CO7545)</t>
  </si>
  <si>
    <t>** doa-fai-dmv ~ACS: 47.CUXP.8700168.002 ~ 10Mbps, 414 3rd st, Fairbanks DMV Serves 1st Floor Local: Joshua  Martinez, Tech:NSS oncall, (AKnow CHG0031998)</t>
  </si>
  <si>
    <t>** doa-fai-nss ~SOA Fiber~ 1Gbps, 800 Cushman St  RM 6, Fairbanks,  Local: 451-5259 Tech: NSS</t>
  </si>
  <si>
    <t>** doa-fai-pubd-gw ~GCI: VLXX/225501KRXX/225500~ 100Mbps, 529 5th Ave, Fairbanks, Local POC:458-6800 (CTASK0025787)</t>
  </si>
  <si>
    <t>** doc-fai-cush-gw ~ACS: 47.CUXP.870020.002.ACSI~ 50Mbps, 1648 Cushman St Suite 300, Fairbanks, Local: 907-451-2295, Tech: 907-269-7355 (CHG0041261)</t>
  </si>
  <si>
    <t>** doc-fai-fcc-gw ~ACS:47.CUXP.870116.002.ACSI~ 20Mbps, 1931 Eagan Avenue, Fairbanks, Local: 458-6726/458-6723 Tech: 269-7355</t>
  </si>
  <si>
    <t>** dot-fai-arff-gw ~ACS: 47.CUXP.870037.002.ACSI~ 15Mbps, 5195 Brumbaugh Blvd, Local POC: 474-2526, Tech POC: 334-2525</t>
  </si>
  <si>
    <t>** dot-fai-fia-1403-gw ~ACS: 47.CUXP.870016.002.ACSI~ 15Mpbs, 6450 Airport Way, Fairbanks, Local: 474-2526, Tech: 344-2525</t>
  </si>
  <si>
    <t>** dot-fai-fia-maint ~ACS: 47.CUXP.870022.002.ACSI~ 6Mbps, 5801 Airport Industrial Rd, Fairbanks, Local:474-2526, Tech: 334-2525</t>
  </si>
  <si>
    <t>** dot-fai-fox ~ACS: 47.CUXP.870067.002.ACSI~ 3Mbps, 2279 Steese Hwy, Fox,  Local:451-5443  Tech: 334-2525</t>
  </si>
  <si>
    <t>** dot-fai-frob ~Inhouse Ethernet~ 1Gbps, 675 7th Ave, Fairbanks, Local: 451-5259 Tech: NSS</t>
  </si>
  <si>
    <t>** dot-fai-weigh ~ACS: 47.CUXP.870117.002.ACSI~ 3Mbps, 950/901 Richardson Hwy, Fairbanks, Tech: 334-2525</t>
  </si>
  <si>
    <t>** dot-manley-camp ~ACS:47.CUXP.802892.002.ACS~ 3Mbps, Milepost 150.5, Manley hot springs Local:328-7135, Tech:374-3713</t>
  </si>
  <si>
    <t>** dps-fai-fedp ~ACS: 47.CUXP.870028.002.ACSI~ 3Mbps, 101 12th Ave, Fairbanks, Local:456-0363/456-0371 Tech: 269-5678 (SDM CO7539)</t>
  </si>
  <si>
    <t>** dps-fai-nppd ~ACS: 47.CUXP.870029.002.ACSI~ 3Mbps, 125 Snowman Ln, North Pole, Local: 488-6902 Tech:269-5678 (SDM co7540)</t>
  </si>
  <si>
    <t>** GCI Aggregator port ~GCI: 01/KRXX/169069//GCN~</t>
  </si>
  <si>
    <t>** hss-fai-dfys-gw ~ACS: 47.CUXP.870015.002.ACSI~ 30Mbps, 751 Old Rich Hwy Suite 300, Fairbanks, Local: Tech:465-8200</t>
  </si>
  <si>
    <t>** hss-fai-pio ~ACS: 47.CUXP.870017.002.ACSI~ 10Mbps, 2221 Eagan Ave, Fairbanks, local: 458-2226 Tech: 465-8200 (CO 7527)</t>
  </si>
  <si>
    <t>** hss-fai-virology-gw ~ACS:47.CUXP.870085.002.ACSI~ 100Mbps, 1051 Sheenjek Dr, Fairbanks, local:71-1000 Tech: 465-8200</t>
  </si>
  <si>
    <t>** hss-fai-yfac-gw ~ACS: 47.CUXP.870018.002.ACSI~ 20Mbps, 1502 Wilbur St, Fairbanks, Local:451-3062 Tech: 465-8200 (co 21641)</t>
  </si>
  <si>
    <t>** hub-fai-chena-gw ~ACS: 47.CUXP.870032.002.ACSI~ 1Gig, 510 2nd Ave Suite 100, Fairbanks: Local: 451-5096, Tech: 465-2493</t>
  </si>
  <si>
    <t>** hub-fai-cour-gw ~ACS: 47.CUXP.870030.002.ACSI~ 25Mbps, 101 Lacey Street, Fairbanks,  Local:452-9264, Tech: 269-8212 (SDM CO7541)CHG0033009</t>
  </si>
  <si>
    <t>** hub-fai-dps-gw ~ACS: 47.CUXP.870035.002.ACSI~ 10Mbps, 1979 Peger Rd, Fairbanks, Local:451-5316  Tech:269-5678  (SDM CO7546)</t>
  </si>
  <si>
    <t>** hub-fai-opa ~ACS: 47.CUXP.870082.002.ACSI~ 100Mbps, 100 Cushman Street Suite 400, Fairbanks, Local: 451-2811 Tech: 269-4629 (CHG0037407)</t>
  </si>
  <si>
    <t>** ipt-hss-fai-hlth-gw1 ~ACS: 47.CUXP.870023.002.ACSI~ 30Mb, 1025 W Barnette St., Fairbanks, Local:451-1658 Tech: 465-8200</t>
  </si>
  <si>
    <t>** laa-fai-hq-gw ~ACS: 47.CUXP.8700153.002 ~ 100Mbps, 1291 Sadler Way, Fairbanks,  LOCAL:907-452-4448 Tech: 907-465-4357 (AKNow Chg 0030476)</t>
  </si>
  <si>
    <t>** mva-eie-fmo ~ACS: 47.CUXP.870076.002.ACSI~ 20Mbps, Eielson AFB, 2680 Flightline Ave, Ste 117 DMVA-FMO Tech:DPS Helpdesk 907-269-5678 (CTASK0025689)</t>
  </si>
  <si>
    <t>** mva-fai-natg ~ACS: 47.CUXP.870026.002.ACSI~ 3Mbps, 202 Wien Ave, Fairbanks, Local: 459-8725 Tech: 269-8831 (SDM CO7536)</t>
  </si>
  <si>
    <t>** SATS Alcatel 7705 management network - Redistribute OSPF into EIGRP ~In house Cat5~ 1Gbps,FROB DC, Fairbanks, Tech:440-8611 (Req 44797)</t>
  </si>
  <si>
    <t>** to hub-fai-nort-gw ~GCI VLXX/226255~ 100Mbps, 455 3rd Ave, Suite 140, Fairbanks, Tech:NSS On Call 907-334-5900 (CHG0037393)</t>
  </si>
  <si>
    <t>**hub-fai-dnr-gw ~ACS:47.CUXP.870098.002.ACSI~ 200Mbps, 3700 Airport Way, Fairbanks, Local: 451-2715, Tech: 269-8831, CHG0036447</t>
  </si>
  <si>
    <t>core-fai-frob1e.state.ak.us</t>
  </si>
  <si>
    <t>10.254.8.1</t>
  </si>
  <si>
    <t>** core-fai-asr1 ~in-house fiber~ 10Gbps, 675 7th Ave, Fairbanks, Tech: NSS</t>
  </si>
  <si>
    <t>** ipt-fdc-m212-sw1 ~in-house fiber~ 10Gbps, 675 7th Ave, Fairbanks, Tech: NSS</t>
  </si>
  <si>
    <t>** ipt-hub-fai-frob-gs1 ~in-house fiber~ 1Gbps, 675 7th Ave, Fairbanks, Tech: NSS</t>
  </si>
  <si>
    <t>** N7K01 Wan Uplink, ~via: In house Fiber ~, N7K01 Eth1/8, POC:  NSS on-call 334-5900</t>
  </si>
  <si>
    <t>** N7K02 Wan Uplink, ~via: In house Fiber ~, N7K01 Eth1/8, POC:  NSS on-call 334-5900</t>
  </si>
  <si>
    <t>core-fai-tele2.state.ak.us</t>
  </si>
  <si>
    <t>10.254.8.2</t>
  </si>
  <si>
    <t>** CORE-FAI-ASR1 ~GCI:01/VLXX/190530//GCN/~ 800Mpbs, 675 7th Ave, Fairbanks, Local: Fairbanks NSS (CTASK0028800)</t>
  </si>
  <si>
    <t>core-jun-asr1.state.ak.us</t>
  </si>
  <si>
    <t>10.254.5.253</t>
  </si>
  <si>
    <t>** ced-jun-asmi-gw ~ACS: 47.CUXP.870044.002.ACSI~ 5Mbps ME, 311 N Franklin St, Suite 200 Juneau, local contact: Becky Monagle 465-5570, tech contact: David Kunat 209-9902 (co7661)</t>
  </si>
  <si>
    <t>** core-fai-asr1 ~ACS 47.MKAA.013323..ACSI~ 2Gbps, 333 Willoughby Ave 5th Floor, Juneau, Tech: NSS (Co 6789)</t>
  </si>
  <si>
    <t>** dfg-jun-jc ~ACS:47.CUXP.870053.002.ACSI~ 40Mbps ME, 8800 Glacier Hwy, Jordan Creek Mall, local contact: Ty McMichael 790-6950, technical contact: DFG Help Desk 465-8177 (co12535)</t>
  </si>
  <si>
    <t>** dfg-jun-lab-gw ~ACS: 47.CUXP.870120.002.ACSI~ 100Mbps, Local: Dion Oxman 9074653499, Tech: DFG Helpdesk 9072672400, 10107 Bentwood,Juneau, (CHG0040606)</t>
  </si>
  <si>
    <t>** dfg-jun-path ~ACS: 47.CUXP.870049.002.ACSI~ 3Mbps ME, 3333 Glacier Hwy., Juneau local contact: Ted Meyers 465-3577, technical contact: DFG Helpdesk 465-8177, (co7666)</t>
  </si>
  <si>
    <t>** dfg-jun-shop ~ACS:47.CUXP.870052.002.ACSI~ 3Mbps ME, 250 Egan Drive, Juneau, local contact: Jim Delabruere, 465-4144, technical contact: DFG Helpdesk 465-8177 (co7670)</t>
  </si>
  <si>
    <t>** doc-jun-lccc ~ACS: 47.CUXP.870054.002.ACSI~ 20Mbps ME, Lemon Creek Correctional Center, 2000 Lemon Creek Road, Juneau, local contacts: booking section 465-6212, Jeff Malley 465-6214</t>
  </si>
  <si>
    <t>** doc-jun-prob ~ACS:47.CUXP.870055.002.ACSI~ 10Mbps ME, 121 Seward Street, Juneau, local contact: Brent Wilson 465-3180, technical contact: DOC Help Desk 269-7355 (co7673)</t>
  </si>
  <si>
    <t>** dot-jun-7mile-hq-gw ~ACS: 47.CUXP.8700056.002.ACSI~ 1Gbps ME, 6860 Glacier Hwy., Juneau, Local/Tech : Jeremy Shakespeare - 907-209-5116 (CHG0040199)</t>
  </si>
  <si>
    <t>** dot-jun-auk-amhs-gw ~ACS: 47.CUXP.870050.002.ACSI~ 10Mbps ME, 13485 Glacier Hwy, Auke Bay Ferry Terminal. site contact: Lisa Moore 465-8853, technical contact: Aaron Schultz (CHG0036625)</t>
  </si>
  <si>
    <t>** dot-jun-hq  ~ACS: 47.CUXP.870113.002.ACSI~ 400Mbps, 3132 Channel Dr. Local: Trapper Alton 465-4493, Tech: Help Desk 907-3342525 (CHG0040591)</t>
  </si>
  <si>
    <t>** dps-jun-pd ~ACS:47.CUXP.870038~ 3Mbps ME, f0/0, Juneau Police Department, 6255 Alaway Avenue, Lemon Creek, Juneau, local and technical contact: Branden Holloway 586-0629 (co7655)</t>
  </si>
  <si>
    <t>** eed-jun-vint-gw ~ACS: 47.CUXP.870048.002.ACSI~ 25Mbps ME, 3030 Vintage Blvd, Juneau, local contact: Paul Burrows 907-723-1178, technical contact: Paul Burrows 907-723-1178 (co7665)</t>
  </si>
  <si>
    <t>** gov-jun-elect1 ~ACS:47.CUXP.870039.002.ACSI~ 20Mbps, 9109 Mendenhall Mall Rd 3, Juneau, Local: Lauri Wilson 465-3021, Tech: Leonard Robertson 465-3838 (co30035)</t>
  </si>
  <si>
    <t>** HSS-JUN-BVS ~ACS:47.CUXP.870040.002.ACSI~ 10Mbps ME, Bureau of Vital Statistics, 5441 Commercial Blvd, Juneau, technical contact: HSS-Helpdesk 465-8200</t>
  </si>
  <si>
    <t>** hss-jun-dph-gw ~ACS:47.CUXP.870041.002.ACSI~ 6Mbps ME, Public Health Ctr, 3412 Glacier Hwy, Juneau, local contact: DiAnn Douglas 465-1252, technical contact: HSS-Helpdesk 465-8200 (co76</t>
  </si>
  <si>
    <t>** hss-jun-jyc-gw ~ACS:47.CUXP.870042.002.ACSI~ 10Mbps ME, 3252 Hospital Drive, Juneau, local contact: Amy Romme, 586-6866, technical contact: HSS Helpdesk 465-8200 (co7659)</t>
  </si>
  <si>
    <t>** hss-jun-ocs ~ACS: 47.CUXP.870114.002.ACSI~ 20Mbps ME, Mendenhall Mall, 9107 Mendenhall Road, Suite 300, Juneau. local contact:, technical contact: HSS-Helpdesk 465-8200 (CHG0032405)</t>
  </si>
  <si>
    <t>** hss-jun-pio ~ACS: 47.CUXP.870043.002.ACSI~ 15Mbps ME, Pioneer Home, 4675 Glacier Hwy, Juneau.  Dan Gaber/Noah Lager maintenance staff 780-6422, tech: HSS-Helpdesk 907-465-8200</t>
  </si>
  <si>
    <t>** hub-jun-nfr-gw ~ACS: 47.CUXP.870046.002.ACSI~ 15Mbps ME, 431 N Franklin 2nd Floor, Juneau. local contact: Lance Brown 465-3071, technical contact: HSS-Helpdesk 465-8200 CTASK0017452</t>
  </si>
  <si>
    <t>** hub-jun-sher ~ACS: 47.CUXP.870047.002.ACSI~ 15Mbps ME, 2760 Sherwood Ln, Juneau, local contact: Matthew Hightower 465-4006, technical contact: DPS Network Help Desk 269-5792 (co7664</t>
  </si>
  <si>
    <t>** mva-jun-hq-gw ~ACS: 47.CUXP.870121.002.ACSI~ 20mbps, 12300 mendenhall loop road, Fathom Whiteley 465-5645, MVA Helpdesk 428-7241</t>
  </si>
  <si>
    <t>** to hub-jun-doug-gw Gi0/2.51 ~ACS: 47.CUXP.870051.002.ACSI~ 100Mbps, 802 3rd St Douglas, Local:Paul Brown 907-465-8462 Tech:NSS On-Call 907-334-5900  (CHG0037430)</t>
  </si>
  <si>
    <t>**hub-jun-job-gw ~ACS: 47.CUXP.870045.002.ACSI~ 30Mbps ME, 10002 Gl           acier Hwy, local contact: Mike Hutcherson (DOL) 465-2958, technical contact: DOL            Helpdesk 465-4895 (co7662)</t>
  </si>
  <si>
    <t>core-jun-asr2.state.ak.us</t>
  </si>
  <si>
    <t>10.254.5.254</t>
  </si>
  <si>
    <t>** core-anc-asr2 TE2/0/1 ~ACS:2GSOABKJUN.VPLS.ANCRAKBZ.JUNEAKXA~ 2Gbps, 6831 Raspberry Rd, GCI Colo (ADC), Anchorage, Tech: NSS On-call (chg0031124)</t>
  </si>
  <si>
    <t>** core-anc-asr2 ~ACS:47.MKAA.013320..ACSI~ 5Gbps, 6831 Raspberry Rd, GCI Colo (ADC), Anchorage, Tech: NSS On-call (chg0031124)</t>
  </si>
  <si>
    <t>core-jun-dmz1e.state.ak.us</t>
  </si>
  <si>
    <t>10.254.4.9</t>
  </si>
  <si>
    <t>*** AKDOA4 IRIS, ~ATT:IUEC.572786, CHG0034692</t>
  </si>
  <si>
    <t>dec-anc-cnbr.state.ak.us</t>
  </si>
  <si>
    <t>10.254.0.204</t>
  </si>
  <si>
    <t>** CORE-ANC-ASR1 ~ACS:47.CUXP.870075.002.ACSI~ 3Mbps ME, 2241 Cinnabar Loop, Anchorage, Local:Robert Blea 344-7380, Tech:DEC Helpdesk 269-1075 (co11772)</t>
  </si>
  <si>
    <t>dec-anc-rwmp.state.ak.us</t>
  </si>
  <si>
    <t>10.254.0.2</t>
  </si>
  <si>
    <t>** CORE-ANC-ASR1, 47.CUXP.870249.002.ACSI B ~ 20Mbps,  600 W 58th Ave. Unit J Anchorage, Local: SOA RMW Program Coordinator 907-269-7605, Tech:DEC IT 9072691075, CHG0039889</t>
  </si>
  <si>
    <t>dfg-anc-hatch-gw.state.ak.us</t>
  </si>
  <si>
    <t>10.254.2.116</t>
  </si>
  <si>
    <t>** CORE-ANC-ASR1 ~ACS:47.CUXP.870004.002.ACSI~ 10Mbps, 941 N Reeve Blvd, Anchorage, Local: Summer Woods 269-0314/steve sutton 538-5844, Tech: DFG Helpdesk 907-465-8177, (CTASK0012652)</t>
  </si>
  <si>
    <t>dfg-anc-rcrr.state.ak.us</t>
  </si>
  <si>
    <t>10.254.0.136</t>
  </si>
  <si>
    <t>** CORE-ANC-ASR1 ~ACS:47.CUXP.870003.002.ACSI~ 2Mbps, 15222 New Seward HWY, Local:Timothy Dudley 907-267-2126, Tech:DFG Helpdesk 907-465-8177 (co12071)</t>
  </si>
  <si>
    <t>dfg-fai-hatch-gw.state.ak.us</t>
  </si>
  <si>
    <t>10.254.11.109</t>
  </si>
  <si>
    <t>** core-fai-asr1 G1/0/7.799 ~GCI:KQXX/211746~ 15Mbps, 1150 Wilbur St, Fairbanks, Local:451-2661  Tech: 465-8177 CTASK0012274</t>
  </si>
  <si>
    <t>dfg-fai-hq-gw.state.ak.us</t>
  </si>
  <si>
    <t>10.254.8.44</t>
  </si>
  <si>
    <t>** core-fai-asr1 ~ACS 47.CUXP.870027.002.ACSI~ 200Mbps, 1300 College Rd Fairbanks,  Local: Jerry Rawson 907-459-7265, Tech 907-267-2400 (CHG0040899)</t>
  </si>
  <si>
    <t>dfg-kod-fish.state.ak.us</t>
  </si>
  <si>
    <t>10.254.18.13</t>
  </si>
  <si>
    <t>** DIST-KOD ~ACS:45.LMNA.008557.2.ACS~ 2Mbps, 301 Research Ct. Room 133, Kodiak, Local/Tech:Doug Dorner 907-486-1827, (co14020)</t>
  </si>
  <si>
    <t>dfg-kod-hq.state.ak.us</t>
  </si>
  <si>
    <t>10.254.18.24</t>
  </si>
  <si>
    <t>** DIST-KOD ~ACS 45.LMDA.001516.001.ACS~ 20Mbps, 351 Research Ct, Kodiak, Local:Doug Dorner 907.486.1828 Tech:DFG Helpdesk 907.267.2400 - CTASK0019256</t>
  </si>
  <si>
    <t>dfg-pal-farm.state.ak.us</t>
  </si>
  <si>
    <t>10.254.20.8</t>
  </si>
  <si>
    <t>** DIST-PAL-PSOB ~MTA:MLIT6767~ 10Mbps, 1509 S. Georgeson Drive Palmer, Local:TBD, Tech:DFG Helpdesk, 907-465-8177 (co16562)</t>
  </si>
  <si>
    <t>dfg-sol-hq.state.ak.us</t>
  </si>
  <si>
    <t>10.254.14.18</t>
  </si>
  <si>
    <t>** to dist-sol Gi0/0/0.129, ~ACS:47.CUXP.870129.002.ACSI.ACS~ 15Mbps, 43961 Kalifornsky Beach Rd Ste B Soldotna, Local: Brandon Key 907-260-2942, Tech: DFG Helpdesk 907-465-8177, (CTASK0014217)</t>
  </si>
  <si>
    <t>dfg-tok-hq.state.ak.us</t>
  </si>
  <si>
    <t>10.254.80.4</t>
  </si>
  <si>
    <t>** dist-tok-sats ~AP&amp;T:ATCTOKXTOKX09.1000.002~ 5Mbps, 100 Center St Tok, Local: 883-2971, Tech: Jerry Kung 269-0151 (CTASK0014406)</t>
  </si>
  <si>
    <t>dist-del-sats.state.ak.us</t>
  </si>
  <si>
    <t>10.254.52.2</t>
  </si>
  <si>
    <t>**dot-trim-camp via ~SATS: 109-6024~ poc Chris York 907-940-5063</t>
  </si>
  <si>
    <t>dot-trim-camp via ~SATS: 109-6024~</t>
  </si>
  <si>
    <t>dist-gle-sats.state.ak.us</t>
  </si>
  <si>
    <t>10.254.60.2</t>
  </si>
  <si>
    <t>** dot-pax-camp via ~SATS: &lt;TBD&gt;, &lt;TBD&gt;, MP 185 Richardson Hwy  local POC: 822-3357</t>
  </si>
  <si>
    <t>**hub-gle-heal ~CVTC:995-9982~ 20Mbps, Glenn Hwy  186.3 mile  Contact Tess Alles 269-7936 or F&amp;G Rita 822-3461</t>
  </si>
  <si>
    <t>**to core-anc-tele1 G0/3 via ~SATS: 195-6008~ 40Mbps</t>
  </si>
  <si>
    <t>dist-kod.state.ak.us</t>
  </si>
  <si>
    <t>10.254.18.20</t>
  </si>
  <si>
    <t>** ACS AGGREGATE ~ACS:47.CUXP.870057.002.ACSI~ (co16614)</t>
  </si>
  <si>
    <t>** CORE-ANC-ASR1 ~ACS:47.CUXP.870057.002.ACSI~ 40Mbps, 1115 Mill Bay Road (ACS CoLo), Kodiak, Tech:NSS on-call 334-5900 (co16614)</t>
  </si>
  <si>
    <t>** dfg-kod-fish ~ACS:45.LMNA.008557.2.ACS~ 2Mbps, 301 Research Ct. Room 133, Kodiak, Local/Tech:Doug Dorner 907-486-1827, (co14020)</t>
  </si>
  <si>
    <t>** dfg-kod-hq ~ACS 45.LMDA.001516.001.ACS~ 20Mbps, 351 Research Ct, Kodiak, Local/Tech:Doug Dorner 907-486-1828, (co14011)</t>
  </si>
  <si>
    <t>** DIST-KOD AGGREGATE PORT ~ACS:45.LMDA.008547.1.ACS~ 100Mbps, 1115 Mill Bay Road (ACS CoLo) Local:Travis Diemer 907-539-4047, Tech:NSS Oncall 907-334-5900, (co14007)</t>
  </si>
  <si>
    <t>** dnr-kod-parks ~ACS 45.LMNA.008579.002.ACS~ 2Mbps, 1400 Abercrombie Dr, Kodiak, Local:Ben Shryock 907-486-6339, Tech:Todd Johnson 907-269-8831, (co14017)</t>
  </si>
  <si>
    <t>** doa-kod-pda ~ACS 45.LMNA.008555.2.ACS~ 3Mbps, 518 Marine Way, Ste202, Kodiak, Local:Main 907-486-8114, Tech:DOAIT Helpdesk 907-269-2099, (co14021)</t>
  </si>
  <si>
    <t>** dot-kod-air ~ACS:45.LMNA.008560.002~ 2Mbps, 500 Taxi Way (Kodiak Airport), Kodiak, Local:Todd Dorman 907-487-2611, Tech:DOT Helpdesk 907-334-2525, (so67678)</t>
  </si>
  <si>
    <t>** dot-kod-hq ~ACS:45.LMNA.008551.2.ACS~ 3Mbps, 1500 Anton Larson Road, Kodiak, Local:Todd Dorman 907-487-2611, Tech:DOT Helpdesk 907-334-2525, (co17393)</t>
  </si>
  <si>
    <t>** dps-kod-poli ~ACS:45.LMNA.008559.2.ACS~ 2Mbps, 2160 Mill Bay Road, Kodiak, Local:James Peterson 907-486-8619, Tech:DPS Helpdesk 907-269-5678, (co14022)</t>
  </si>
  <si>
    <t>** hss-kod-acs ~ACS:45.LMNA.008548.1..ACS~ 2Mbps, 204 Mission Rd. Rm T-2, Kodiak, Local:Tim Luther 907-486-4788, Tech:Carole Bergerson 907-375-7736, (co14016)</t>
  </si>
  <si>
    <t>** hub-kod-dps ~ACS:45.LMNA.008554.2.ACS~ 10Mbps, 2921-A Mill Bay Rd, Kodiak, Local/Tech:DPS Helpdesk 907-269-5678, (co17155)</t>
  </si>
  <si>
    <t>** hub-kod-krob ~ACS:45.LMNA.008550.2.ACS~ 5Mbps, 211 Mission Road, 2nd Floor, Kodiak, Local:Todd Dorman 907-487-2611, Tech:OIT-Network 907-334-5900, (co14023)</t>
  </si>
  <si>
    <t>** law-kod-hq ~ACS:45.LMNA.008549.2..ACS~ 2Mbps, 202 Marine Way, Suite 202, Local: Stephen Wallace 907-486-5744, Tech:Jeremiah Bowulus 907-269-6647, (so98068)</t>
  </si>
  <si>
    <t>dist-pal-psob.state.ak.us</t>
  </si>
  <si>
    <t>10.254.20.1</t>
  </si>
  <si>
    <t>** CORE-ANC-ASR1 ~ACS:47.CUXP.870068.002.ACSI~ 1Gbps, 515 E Dahlia Ave. PSOB-MDF Basement, Palmer, Local:Coldwell Property Mgmt 907-707-1701, Tech:Service Center 888-565-8680 (co19343)</t>
  </si>
  <si>
    <t>** dfg-pal-farm ~MTA:MLIT6767~ 10Mbps, 1509 S. Georgeson Drive Palmer, Local:Gino DelFrate, 907-715-8495, Tech:DFG Helpdesk, 907-465-8177 (co16562)</t>
  </si>
  <si>
    <t>** DIST-PAL-SATS ~MTA:MLIT3264~ 100Mbps, 515 E. Dahlia Ave. Palmer (PSOB MDF in Basement) Local:Coldwell Banker, 907-707-1701, Tech:Service Center, 888-565-8680 (co9216)</t>
  </si>
  <si>
    <t>** dnr-chu-rang ~MTA:MNET6096~ 2Mbps, 13600 E Kesugi Ken Dr, Chulitna, Local/Tech-DNR Helpdesk 269.8849 (co8499)</t>
  </si>
  <si>
    <t>** dnr-eag-ware ~MTA:MLIT3783.02~ 5Mbps, 9025 VFW Rd, Eagle River, Local:Ken Cruickshanks 694-9509/Leo Dresnek 694-8919, Tech:Tom Hogland 269-8334/350-5469 (so63439)</t>
  </si>
  <si>
    <t>** dnr-pal-frs ~MTA:MNET3795~ 250Mbps, 101 S. Airport Road, Palmer, Local:Nathan Gussert 3345987, Tech:DNR Helpdesk 269.8831, CHG0037405</t>
  </si>
  <si>
    <t>** dnr-pal-park  ~MTA:MNET6729~ 10Mbps, 17704 Sullivan Ave. Ste 111, Palmer, Local:Travis Jensen 907-269-8556, Tech:DNR Help Desk 907-269-8831 (CHG0041576)</t>
  </si>
  <si>
    <t>** dnr-pal-plnt ~MTA:MLIT3806~ 10Mbps, 5310 S. Bodenburg Spur (Butte), Palmer, Local:Ron Cotterman 745-4469, Tech:Tom Hogland/269-8334/350-5469 (co19343)</t>
  </si>
  <si>
    <t>** dnr-was-park ~MTA:MLIT3778~ 5Mbps, 7278 E. Bogard Rd, Wasilla, Local:Wayne Biessel 745.8935, Tech:Tom Hogland 269-8334/350-5469 (co11740)</t>
  </si>
  <si>
    <t>** dnr-wil-park ~MTA:MLIT3777~ 5Mbps, MP 1.3 Nancy Lake Pkwy, Willow, Local:Drew McElvain 495-6210 (so63440)</t>
  </si>
  <si>
    <t>** doa-pal-opa ~MTA:MLIT3802~ 10Mbps, 1517 Industrial Way Unit 1, Palmer, Local:Karen Heal 907-745-0735, Tech:DOAIT Helpdesk 907-269-2099, (co21643)</t>
  </si>
  <si>
    <t>** doc-pal-mspt ~MTA:MNET3792~ 50Mbps, 339 E Dogwood Palmer, Tech:DOC Helpdesk 269-7355 (CTASK0023640)</t>
  </si>
  <si>
    <t>** doc-pal-pcc ~MTA:MNET3808~ 100Mbps, Mile58 Glenn Hwy Palmer, Tech:DOC Helpdesk 269-7355 (CTASK0023639)</t>
  </si>
  <si>
    <t>** dot-cant-camp ~MTA:MLIT4084~ 10Mbps, MP 133 Denali Hwy, Cantwell, Local:Duty Station 907-768-2355 or Richard Lee 388-5411, Tech:DOT Helpdesk 907-xxx-xxxx, (co19829)</t>
  </si>
  <si>
    <t>** dot-hea-camp ~MTA:MLIT4081~ 10Mbps, MP .6 Healy Spur Road (DOT Road Camp), Healy, Local:Main 907-683-2257, Tech:DOT Helpdesk 907-334-2525, (co19831)</t>
  </si>
  <si>
    <t>** dot-pal-hq ~ MTA:MLIT3801~ 50Mbps, 289 Inner Springer Loop Rd., Palmer, Local:Tara Clark/Joy Lynn McCavit 746-2118, Tech:Garrett Bruesch 334-2525 (CHG0033538)</t>
  </si>
  <si>
    <t>** dot-was-hq ~MTA:MNET7410~ 50Mbps, 500 S Seward-Meridian Pkwy, Wasilla, Local:CHRIS BENTZ 907-269-0652, Tech: DOT Helpdesk 907-334-2525 (chg0030978)</t>
  </si>
  <si>
    <t>** dps-cant-ast ~MTA:MLIT4085~ 10Mbps, MP 210 Parks Hwy, Cantwell, Local:Main 907-768-2202, Tech:DPS Helpdesk 907-xxx-xxxx, (co19829)</t>
  </si>
  <si>
    <t>** dps-dnp-poli ~ MTA:MLIT68501~ 5Mbps, Denali National Park, Local: 907-683-9555</t>
  </si>
  <si>
    <t>** dps-hea-ast ~MTA:MLIT4082~ 10Mbps, Tri-Valley Community Center, Healy, Local:Main 907-683-2232/907-768-2202/fbks ast dispatch 451-5100, Tech:DPS Helpdesk 907-269-5678, (co19831)</t>
  </si>
  <si>
    <t>** dps-pal-hq ~MTA:MNET3798~ 250Mbps, 423 South Valley Way, Palmer, Local:Jill Velokse-Bybee 373-8300, Tech:DPS Helpdesk 269-5678 (CHG0033177)</t>
  </si>
  <si>
    <t>** dps-was-hq ~MTA:MNET3774~ 250Mbps, 527 N. Pittman Rd, Wasilla, Local:Jill Velokse-Bybee 373-8300, Tech:DPS Helpdesk 269-5678 (chg0033183)</t>
  </si>
  <si>
    <t>** dps-was-poli ~MTA:MLIT3779~ 10Mbps, 1800 E Parks Hwy, Wasilla, Local:Thomas Mike/TekMate 863-8037, Tech:DPS Helpdesk/269-5678 (so57594)</t>
  </si>
  <si>
    <t>** fcs-pal-pio-gw ~MTA:MNET3794~ 20Mbps, 250 E. Fireweed, Palmer, Local:Charge Nurse 354-4241 / Tony Houston 745-4241 ext. 532/761-6532, Tech:Dave Mills 269-3482, Jeremy 269-7933 (CHG0035552)</t>
  </si>
  <si>
    <t>** hss-pal-yout ~MTA:MLIT3803~ 10Mbps, 581 Outer Springer Loop Rd., Palmer, Tech:Jeff Bulla/Bruce Collins 746-1630/746-1630, Tech:Carole Bergerson/269-8076/375-7736 (co19820)</t>
  </si>
  <si>
    <t>** hss-was-heal ~MTA:MLIT3772~ 10Mbps, 3223 E Palmer-Wasilla Hwy, Wasilla, Local:Kathy 352-6652, Tech:Tom Sullivan 269-8076/Carole Bergerson 375-7736 (so32314)</t>
  </si>
  <si>
    <t>** hss-was-ocs ~MTA:MNET3775~ 100Mbps, 595 E. Parks Hwy., Wasilla, Local: Jayna Ahlf (907)352-8907, Tech: Carole Bergerson 375-7736 (CHG0034141)</t>
  </si>
  <si>
    <t>** hub-pal-bizpark ~MTA:MLIT3796~ 50Mbps, 1801 S Margaret Dr, Palmer,  Local:Chris Conway 907-269-5704, Tech:DPS Helpdesk 907-269-5678 (CHG0033178)</t>
  </si>
  <si>
    <t>** hub-was-dec ~MTA:MNET3776~ 20Mbps, 1700 E. Bogard Rd., Ste 102, Bldg B, Wasilla, Front Desk 376-1871, Tech:Scott Bond 334-2557/529-1458 (co11572)</t>
  </si>
  <si>
    <t>** hub-was-dol ~MTA:MNET3773~ 50Mbps, Local:DOL-Bradley Gillespie 352-2518, Tech:Jemima Drummond 907-269-3721, 877 W. Commercial Dr. Wasilla (co19752)</t>
  </si>
  <si>
    <t>** hub-was-sit1 ~MTA:MNET6710~ 20Mbps, Contact DPS Helpdesk for address, Wasilla, Local/Tech:DPS Helpdesk 269-5678 (co14233)</t>
  </si>
  <si>
    <t>** ipt-doc-was-gccc-gw ~MTA:MNET3913.02.GCCC &amp; MTA:MNET3913.01.PSOB~ 100Mbps 22301 West Alsop Road, Wasilla, Local: GCCC Main line: 864.8100, Tech: 269.7355 (CHG0041264)</t>
  </si>
  <si>
    <t>** MTA AGGREGATE PORT ~MTA:MNET3082~ 515 E Dahlia Ave. PSOB-MDF Basement, Palmer, Local:Coldwell Property Mgmt 907-707-1701, Tech:Service Center 888-565-8680 (co19343)</t>
  </si>
  <si>
    <t>dist-pal-sats.state.ak.us</t>
  </si>
  <si>
    <t>10.254.20.53</t>
  </si>
  <si>
    <t>** DIST-FTR-SATS ~SATS:195-6045~ (so117209)</t>
  </si>
  <si>
    <t>** DIST-PAL-PSOB ~MTA:MLIT3264~ 100Mbps, 515 E. Dahlia Ave. Palmer (PSOB MDF in Basement) Local:Coldwell Banker, 907-707-1701, Tech:Service Center, 888-565-8680 (co9216)</t>
  </si>
  <si>
    <t>** SOA MetroEthernet ~MTA:MNET3082~ 300Mbps, 3401 E Bogard Road (Alcantra SATS Hut), Wasilla, Local/Tech:NSS Oncall 907-334-5900 (co11729)</t>
  </si>
  <si>
    <t>dist-sew-sats.state.ak.us</t>
  </si>
  <si>
    <t>10.254.38.9</t>
  </si>
  <si>
    <t>** CORE-ANC-TUD1 ~SATS:195-6312~ 30Mbps, Local:SATS Oncall/440-8611, Tech:NSS Anchorage/888-565-8680, (inc0028214)</t>
  </si>
  <si>
    <t>** doc-sew-sccc ~TELAK:TLS/SWRD/01/0026~ 20Mbps, 3600 Bette Cato Ave.,Seward, Local:John Macomber 907-224-8303/907-224-7888, Tech:DOC Helpdesk, 907-269-7355, (inc0011328)</t>
  </si>
  <si>
    <t>** hub-sew-muni ~TELAK:TLS/SWRD/01/0023~ 5Mbps, 410 Adams, 2nd Floor (Muni Bldg) Seward, Local:Joshua Estes 907-224-4003/907-362-1855, Tech:OIT Network 888-565-8680, (co14036)</t>
  </si>
  <si>
    <t>dist-sol.state.ak.us</t>
  </si>
  <si>
    <t>10.254.14.12</t>
  </si>
  <si>
    <t>** ACS Aggregate (VPLS) ~ACS:47.CUXP.800590.001.ACSI~ 200Mbps, 446333 Kalifornsky Beach Rd., Soldotna, Local/Tech:Service Center 888-565-8680, (co26514)</t>
  </si>
  <si>
    <t>** CORE-ANC-ASR1 ~ACS:47.CUXP.870101.002.ACSI~ 500Mbps, 46333 Kalifornsky Beach Rd., Soldotna (SATS Hut), Local:AST Dispatch 907-262-4453, Tech:Service Center 888-565-8680/SATS 440-8611 (CHG0039752)</t>
  </si>
  <si>
    <t>** dnr-ken-rec ~47.CUXP.870137.002.ACSI.ACS~ 5Mbps, 110 Trading Bay Rd, suite 105, Kenai, Local:Main 907-283-3118, Tech:DNR Helpdesk 907-269-8831 (co26514)</t>
  </si>
  <si>
    <t>** dnr-sol-frs ~SATS:195-3815~ 1.5Mbps, 42499 Sterling Hwy, Local:Ric Plate 907-262-4124, Tech:SATS Oncall 907-440-8611</t>
  </si>
  <si>
    <t>** dnr-sol-frs ~SATS:195-3816~ 1.5Mbps, 42499 Sterling Hwy, Local:Ric Plate 907-262-4124, Tech:SATS Oncall 907-440-8611</t>
  </si>
  <si>
    <t>** dps-sol-erc  ~SATS:191-60018~ 1.5Mbps, 253 Wilson Lane, Soldotna, Local:DPS Helpdesk 269-5678, Tech:Local:DPS Helpdesk</t>
  </si>
  <si>
    <t>** dps-sol-erc  ~SATS:191-60018~ 10Mbps, 253 Wilson Lane, Soldotna, Local:DPS Helpdesk 269-5678, Tech:Local:DPS Helpdesk 269-5678, (CHG0031499)</t>
  </si>
  <si>
    <t>** hss-hom-phn ~ACS:47.CUXP.870141.002.ACSI 5Mbps, 3798 Lake St, Ste B, Homer, Local:Jodawn Mullen 907-235-7341, Tech:DOAIT Helpdesk 907-269-2099 (CHG0032135)</t>
  </si>
  <si>
    <t>** hub-ken-pda ~ACS:47.CUXP.800126.001.ACSI~ 20Mbps, 130 Trading Bay Dr. Ste 390, Kenai, Local:Katherine Malatesta 907-283-3129, Tech:DOAIT Helpdesk 907-269-2099, (co24705)</t>
  </si>
  <si>
    <t>dist-tok-sats.state.ak.us</t>
  </si>
  <si>
    <t>10.254.80.1</t>
  </si>
  <si>
    <t>** AP&amp;T Metro E ~AP&amp;T:ATCTOKXTOKX09.1000.001~ 25Mbps, Mile Post 123.5 Tok Cutoff Tok, (SATS Hut at DOT), Tok, Local: DOT 883-5128 Tech: NSS oncall 907-334-5900 (CO16553)</t>
  </si>
  <si>
    <t>** dfg-tok-hq ~AP&amp;T:ATCTOKXTOKX09.1000.002~ 5Mbps, 100 Center St Tok, Local: 883-2971, Tech: 459-7265 (CO17676)</t>
  </si>
  <si>
    <t>** dnr-tok-frs ~AP&amp;T:ATCTOKXTOKX09.1000.006~ 10Mbps, Mile Post 123 Tok Cutoff Tok, Local: 883-1400, Tech: (CHG0032434)</t>
  </si>
  <si>
    <t>** dot-tok-hq ~AP&amp;T:ATCTOKXTOKX09.1000.005~ 5Mbps, Mile Post 123.5 Tok Cutoff Tok, Local: 883-5128, Tech: DOT Helpdesk 334-2525 (CO17678)</t>
  </si>
  <si>
    <t>** hub-tok-sob ~AP&amp;T:ATCTOKXTOKX09.1000.003~ 5Mbps, Mile Post 1314 Alaska Highway Tok, Local: 883-4481, Tech: NSS oncall 907-334-5900 (CO17678)</t>
  </si>
  <si>
    <t>dist-val-sats.state.ak.us</t>
  </si>
  <si>
    <t>10.254.42.2</t>
  </si>
  <si>
    <t>**ANC ACS AGG via ~ACS: 47.CUXP.870013.001.ACSI~ 20Mbs, Tech POC: NSS On-Call</t>
  </si>
  <si>
    <t>**dot-tpass-camp via ~SATS: 191-60017~ Tech POC: SATS On-Call</t>
  </si>
  <si>
    <t>dnr-anc-trus-gw.state.ak.us</t>
  </si>
  <si>
    <t>10.254.3.35</t>
  </si>
  <si>
    <t>** core-anc-asr1 ~ACS:47.CUXP.870095.001.ACSI~ 100Mbps, 2600 Cordova Street., Anchorage, Local: Front Desk 907-269-8658,Tech: Enterprise Service Desk 907-269-8831 (SCTASK0193888)</t>
  </si>
  <si>
    <t>dnr-chu-rang.state.ak.us</t>
  </si>
  <si>
    <t>10.254.20.41</t>
  </si>
  <si>
    <t>"** DIST-PAL-PSOB ~MTA:MNET6096~ 2Mbps, 13600 E KESUGI KEN DR Chulitna AK, Local/Tech-DNR Helpdesk 907-269-8831, (INC0254386)</t>
  </si>
  <si>
    <t>dnr-fai-cush-gw.state.ak.us</t>
  </si>
  <si>
    <t>10.254.11.16</t>
  </si>
  <si>
    <t>** core-fai-asr1, ~ACS: 47.CUXP.870020.002.ACSI~ 50Mpbs, 1648 Cushman St Suite 300, Fairbanks, Local: 907-451-2295, Tech: 907-269-7355 (CHG0041261)</t>
  </si>
  <si>
    <t>dnr-hom-forest.state.ak.us</t>
  </si>
  <si>
    <t>10.254.30.16</t>
  </si>
  <si>
    <t>** CORE-ANC-ASR1 ~ACS:45.LMNA.008588.002..ACS~ 6Mbps, 2156 Kachemak Bay Dr, Homer, Local: Matt James/Paul Pellegrini 907-235-7734, Tech: DNR Service Desk 907-269-8831 (CHG0037267</t>
  </si>
  <si>
    <t>dnr-kod-parks.state.ak.us</t>
  </si>
  <si>
    <t>10.254.18.17</t>
  </si>
  <si>
    <t>** DIST-KOD ~ACS:45.LMNA.008579.002..ACS~ 2Mbps, 1400 Abercrombie Drive, Kodiak, Local:Ben Shryock 907-486-6339, Tech:Todd Johnson 269-8831, (co14017)</t>
  </si>
  <si>
    <t>dnr-pal-frs.state.ak.us</t>
  </si>
  <si>
    <t>10.254.20.13</t>
  </si>
  <si>
    <t>** DIST-PAL-PSOB ~MTA: MNET3795~ 250Mbps, 101 Airport Road, Palmer, Local:Nathan Gussert 3345987, Tech:DNR Helpdesk 269.8831, CHG0037405</t>
  </si>
  <si>
    <t>dnr-pal-park.state.ak.us</t>
  </si>
  <si>
    <t>10.254.20.12</t>
  </si>
  <si>
    <t>** dist-pal-psob Gi0/0/1.3650 ~MTA:MNET6729~ (10Mbps), 17704 Sullivan Ave. Ste 111, Palmer, Local: Travis Jensen 907-269-8556, Tech: DNR Helpdesk 269.8831, (CHG0041576)</t>
  </si>
  <si>
    <t>dnr-pal-plnt.state.ak.us</t>
  </si>
  <si>
    <t>10.254.20.14</t>
  </si>
  <si>
    <t>** DIST-PAL-PSOB ~MTA:MLIT3806~ 10Mbps, 5310 S. Bodenburg Spur (Butte) Palmer, Local:Jason Jerger 269-8862, Tech:DNR Helpdesk 269.8831, (co13806)</t>
  </si>
  <si>
    <t>dnr-sol-frs.state.ak.us</t>
  </si>
  <si>
    <t>10.254.14.14</t>
  </si>
  <si>
    <t>** core-anc-tud2 ~SATS:191-60019~ 10Mbps, 5900 E. Tudor, Anchorage, Local:Main 907-262-4124, Tech:Todd Johnson 269-8831 (Temp 2nd connection)</t>
  </si>
  <si>
    <t>** DIST-SOL ~SATS:195-3815~ 1.5Mbps, 42499 Sterling Hwy, Local:Ric Plate 907-262-4124, Tech:SATS Oncall 907-440-8611</t>
  </si>
  <si>
    <t>** DIST-SOL ~SATS:195-3816~ 1.5Mbps, 42499 Sterling Hwy, Local:Ric Plate 907-262-4124, Tech:SATS Oncall 907-440-8611</t>
  </si>
  <si>
    <t>dnr-was-park.state.ak.us</t>
  </si>
  <si>
    <t>10.254.20.44</t>
  </si>
  <si>
    <t>** DIST-PAL-PSOB ~MTA: MLIT3778~ 5Mbps, 7278 East Bogard Road Wasilla, Local:Wayne Biessel 745.8935, Tech:DNR Helpdesk 269.8831, (co13809)</t>
  </si>
  <si>
    <t>dnr-wil-park.state.ak.us</t>
  </si>
  <si>
    <t>10.254.20.43</t>
  </si>
  <si>
    <t>** DIST-PAL-PSOB ~MTA:MLIT3777~ 5Mbps, Mile Post 1.3 Nancy Lake Pkwy,Willow, Local:Drew McElvain 495-6210 Tech:DNR Helpdesk 269.8831, (co13987)</t>
  </si>
  <si>
    <t>doa-anc-5th-gw.state.ak.us</t>
  </si>
  <si>
    <t>10.254.3.116</t>
  </si>
  <si>
    <t>** CORE-ANC-ASR1 ~ACS:47.CUXP.870108.002.ACSI~ 200Mbps, 900 W. 5th, 5th floor MDF, Anchorage, Local:Main 907-269-3500, Troy Bowler 907-269-3532/907-350-6449, Tech:DOAIT Helpdesk 907-269-2099 (CHG00329</t>
  </si>
  <si>
    <t>doa-anc-apoc.state.ak.us</t>
  </si>
  <si>
    <t>10.254.0.211</t>
  </si>
  <si>
    <t>** CORE-ANC-ASR1 ~ACS:47.CUXP.870096.002.ACSI~ 10Mbps, 2221 E Northern Lights Blvd. Ste128, Anchorage, Local:Front Desk 334-1722, Tech:DOAIT Helpdesk 269-2099 (co15681)</t>
  </si>
  <si>
    <t>doa-anc-oil-gw.state.ak.us</t>
  </si>
  <si>
    <t>10.254.3.237</t>
  </si>
  <si>
    <t>** CORE-ANC-ASR1 ~ACS:47.CUXP. 870234.001.ACSI~,100Mbps ME, 333 West 7th Avenue, Suite 100, Anchorage, CHG0033035</t>
  </si>
  <si>
    <t>**CORE-ANC-ASR1 ~ACS:47.CUXP. 870234.001.ACSI~,100Mbps ME, 333 West 7th Avenue, Suite 100, Anchorage, AK CHG0033035</t>
  </si>
  <si>
    <t>doa-anc-pda-gw.state.ak.us</t>
  </si>
  <si>
    <t>10.254.3.84</t>
  </si>
  <si>
    <t>** core-anc-asr1 te2/0/2.242, ~ACS:47.CUXP.870242.002~ 1000Mpbs, 900 w 5th Anchorage, Local:Dennis Cleary 907-371-3514, Tech:DOAIT Helpdesk 907-269-2099, (CHG0039851)</t>
  </si>
  <si>
    <t>doa-fai-dmv.state.ak.us</t>
  </si>
  <si>
    <t>10.254.8.36</t>
  </si>
  <si>
    <t>** ACS, ~47.CUXP.8700168.002~ &lt;10Mbps&gt;, 414 3rd st FAirbanks, Local:&lt;local contact + phone&gt;, Tech:NSS oncall, (AKnow CHG0031998)</t>
  </si>
  <si>
    <t>** local sub interface, ~ACS: 47.CUXP.8700168.002~ &lt;10Mbps&gt;, 414 3rd st FAirbanks, Local:&lt;local contact + phone&gt;, Tech:NSS oncall, (AKnow CHG0031998)</t>
  </si>
  <si>
    <t>doa-hom-dmv.state.ak.us</t>
  </si>
  <si>
    <t>10.254.30.5</t>
  </si>
  <si>
    <t>** core-anc-asr1 ~ACS:47.CUXP.870140.002.ACSI 10Mbps, 3798 Lake St, Ste B, Homer, Local:Jodawn Mullen 907-235-7341, Tech:DOAIT Helpdesk 907-269-2099 (CHG0037983)</t>
  </si>
  <si>
    <t>** DIST-HOM ~ACS:45.LMNA.008527.003..ACS~ 3Mbps, 3798 Lake Street, Suite B, Homer, Local:Sandra Kobashikawa: 907-299-8596, Tech:DOAIT Helpdesk 907-269-2099, (co14513)</t>
  </si>
  <si>
    <t>doa-ken-opa.state.ak.us</t>
  </si>
  <si>
    <t>10.254.14.8</t>
  </si>
  <si>
    <t>** Core-anc-asr1 ~ACS:47.CUXP.8700191.002.ACSI~ 30Mbps, 11312  220 Main St Loop, Kenai, local:Diana Spann 283-2957, Tech:DOC helpdesk 907-269-7355 (CTASK0026201)</t>
  </si>
  <si>
    <t>doa-kod-pda.state.ak.us</t>
  </si>
  <si>
    <t>10.254.18.10</t>
  </si>
  <si>
    <t>** DIST-KOD ~ACS 45.LMNA.008555.2..ACS~ 3Mbps, 518 Marine Way, Ste202, Kodiak, Local:Main 907-486-8114, Tech:DOAIT Helpdesk 907-269-2099, (co14021)</t>
  </si>
  <si>
    <t>doa-pal-opa.state.ak.us</t>
  </si>
  <si>
    <t>10.254.20.10</t>
  </si>
  <si>
    <t>** DIST-PAL-PSOB ~MTA:MLIT3802~ 10Mbps, 1517 Industrial Way Unit 1, Palmer, Local:Karen Heal 907-745-0435, Tech:DOAIT Helpdesk 907-269-2099, (co21643)</t>
  </si>
  <si>
    <t>doc-anc-hmcc.state.ak.us</t>
  </si>
  <si>
    <t>10.254.0.72</t>
  </si>
  <si>
    <t>**CORE-ANC-ASR1 ~ACS:47.CUXP.8700176.002 ~ 100Mbps, 9101 Hesterberg Rd., Eagle River, Local:Anisa Davis 694-9511, Tech:DOC Helpdesk 269-7355 (CTASK0014132)</t>
  </si>
  <si>
    <t>doc-ken-prob-gw.state.ak.us</t>
  </si>
  <si>
    <t>10.254.14.38</t>
  </si>
  <si>
    <t>doc-ken-wwcc.state.ak.us</t>
  </si>
  <si>
    <t>10.254.14.2</t>
  </si>
  <si>
    <t>** Core-anc-asr1 ~ACS:47.CUXP.870128.002.ACSI~ 50Mbps, 5 Chugach Ave., Kenai, Local:Gary Harris 907-740-1170, Tech:DOC helpdesk 907-269-7355 (CTASK0026201)</t>
  </si>
  <si>
    <t>doc-pal-mspt.state.ak.us</t>
  </si>
  <si>
    <t>10.254.20.7</t>
  </si>
  <si>
    <t>** DIST-PAL-PSOB ~MTA:MNET3792~ 50Mbps, 339 E Dogwood Palmer, Tech:DOC Helpdesk 907-269-7355, (CTASK0023640)</t>
  </si>
  <si>
    <t>doc-sew-sccc.state.ak.us</t>
  </si>
  <si>
    <t>10.254.38.2</t>
  </si>
  <si>
    <t>** DIST-SEW-SATS ~TLS/SWRD/01/0026~ 20Mbps, 3600 Bette Cato Ave., Seward, Local:John Macomber 907-224-8303, Tech:DOC Helpdesk 907-269-7355, (inc0011328)</t>
  </si>
  <si>
    <t>dol-anc-hq-gw.state.ak.us</t>
  </si>
  <si>
    <t>10.254.3.124</t>
  </si>
  <si>
    <t>** ACS Aggregate Port ~47.CUXP.870126.002.ACSI~ 100Mbps, 3301 Eagle Street, 3rd Floor, Anchorage, Local:Jemima Drummond 907-269-3721, Tech:DOL Helpdesk 465-4895, (co14675)</t>
  </si>
  <si>
    <t>dor-anc-mhta-gw.state.ak.us</t>
  </si>
  <si>
    <t>10.254.3.187</t>
  </si>
  <si>
    <t>** CORE-ANC-ASR1 ~ACS:47.CUXP.870081.002.ACSI~ 100Mbps, 3745 Community Park Loop, Anchorage, Local/Tech:Ryan Kendall 907-269-6732, (co8117)</t>
  </si>
  <si>
    <t>dot-anc-aiant.state.ak.us</t>
  </si>
  <si>
    <t>10.254.0.175</t>
  </si>
  <si>
    <t>** core-anc-asr1 ~ACS:47.CUXP.870093.002.ACSI~ 1Gbps, North Terminal, 5000 W International Airport Rd, Anchorage, Local/Tech:  Facilities Control - 907-266-2432 - CHG0037642</t>
  </si>
  <si>
    <t>dot-anc-aiast.state.ak.us</t>
  </si>
  <si>
    <t>10.254.0.176</t>
  </si>
  <si>
    <t>** core-anc-asr1 ~ACS:47.CUXP.870094.002.ACSI ~ 1Gbps, South Terminal 1Gbps, 5000 W International Airport Rd, Anchorage, Local/Tech:  Facilities Control - 907-266-2432 - CHG0037642</t>
  </si>
  <si>
    <t>dot-anc-avi-gw.state.ak.us</t>
  </si>
  <si>
    <t>10.254.3.47</t>
  </si>
  <si>
    <t>** core-anc-asr1 TE0/0/2.63  ~ACS:47.CUXP.870063.002.ACSI~ 500Mbps, 4111 Aviation Dr., Anchorage, Local:DOT Helpdesk 907-334-2525, Tech:DOT Helpdesk 907-334-2525, CHG0033188</t>
  </si>
  <si>
    <t>dot-anc-e15-gw.state.ak.us</t>
  </si>
  <si>
    <t>10.254.2.43</t>
  </si>
  <si>
    <t>** CORE-ANC-ASR1 ~ACS:47.CUXP.870123.002.ACSI~ 100Mbps, 820 E. 15th Ave, Anchorage, Local-LeEric Marvin-334-2525, Tech-Garrett Bruesch-334-2525 (co16147)</t>
  </si>
  <si>
    <t>dot-anc-glen.state.ak.us</t>
  </si>
  <si>
    <t>10.254.0.177</t>
  </si>
  <si>
    <t>** CORE-ANC-ASR1 ~ACS:47.CUXP.870104.002.ACSI~ 3Mbps, DOT Milepost 11, Glenn Highway Northbound, Local-Jeremy Arnold 907-365-1218, Tech-Jeremy Arnold 907-365-1218 (co9508)</t>
  </si>
  <si>
    <t>dot-anc-wm-gw.state.ak.us</t>
  </si>
  <si>
    <t>10.254.0.7</t>
  </si>
  <si>
    <t>** to CORE-ANC-ASR2 Gi1/0/3.3458 via ~GCI:KRXX221676~ 100Mbps, 11900 Industry Way Suite M2 Server Room Local-Michael Pannone 365-1213, Tech-Jeremy Arnold 365-1218 (CTASK0017326)</t>
  </si>
  <si>
    <t>dot-cant-camp.state.ak.us</t>
  </si>
  <si>
    <t>10.254.72.4</t>
  </si>
  <si>
    <t>** DIST-PAL-PSOB ~MTA:MLIT4084~ 10Mbps, MP 133 Denali Hwy, Cantwell, Local:Duty Station 907-768-2355 or Richard Lee 388-5411, Tech:DOT Helpdesk 907-334-2525, (co19829)</t>
  </si>
  <si>
    <t>dot-hea-camp.state.ak.us</t>
  </si>
  <si>
    <t>10.254.86.6</t>
  </si>
  <si>
    <t>**dist-pal-sob Gi0/0/1.3639 ~MTA:MLIT4081~ 10Mbps, MP .6 Healy Spur Road (DOT Road Camp), Healy, Local:Main 907-683-2257, Tech:DOT Helpdesk 907-334-2525, (co19831)</t>
  </si>
  <si>
    <t>dot-jun-7mile-hq-gw.state.ak.us</t>
  </si>
  <si>
    <t>10.254.7.125</t>
  </si>
  <si>
    <t>** CORE-JUN-ASR1 Gi0/0/2.56 via ACS: 47.CUXP.8700056.002.ACSI,~1Gbps, 6860 Glacier Hwy, Juneau, Local/Tech: Jeremy Shakespeare - 907-209-5116 (CHG0040199)</t>
  </si>
  <si>
    <t>** CORE-JUN-ASR1 Gi0/0/2.56 via ACS: 47.CUXP.870056.002.ACSI,~1Gbps, 6860 Glacier Hwy, Juneau, Local/Tech:  Jeremy Shakespeare - 907-209-5116 (CHG0040199)</t>
  </si>
  <si>
    <t>dot-jun-hq-gw.state.ak.us</t>
  </si>
  <si>
    <t>10.254.7.139</t>
  </si>
  <si>
    <t>**CORE-JNU-ASR1 Gi1/0/2.113 ~ACS: 47.CUXP.870113.002.ACSI~ (400Mbps), 3132 Channel Dr. Local: Trapper Alton 465-4493, Tech: Help Desk 907-3342525 (CHG0040591)</t>
  </si>
  <si>
    <t>**CORE-JNU-ASR1 Gi1/0/2.113, ~ACS: 47.CUXP.870113.002.ACSI~ (400Mbps), 3132 Channel Dr. Local: Trapper Alton 465-4493, Tech: Help Desk 907-3342525 (CHG0040591)</t>
  </si>
  <si>
    <t>dot-kod-air.state.ak.us</t>
  </si>
  <si>
    <t>10.254.18.16</t>
  </si>
  <si>
    <t>** DIST-KOD ~ACS:45.LMNA.008560.002~ 2Mbps, 500 Taxi Way (Kodiak Airport), Kodiak, Local:Todd Dorman 907-487-2611, Tech:DOT Helpdesk 907-334-2525, (co14015)</t>
  </si>
  <si>
    <t>dot-kod-hq.state.ak.us</t>
  </si>
  <si>
    <t>10.254.18.15</t>
  </si>
  <si>
    <t>** DIST-KOD ~ACS:45.LMNA.008551.2..ACS~ 3Mbps, 1500 Anton Larson Road, Kodiak, Local:Todd Dorman 907-487-2611, Tech:DOT Helpdesk 907-334-2525, (co17393)</t>
  </si>
  <si>
    <t>dot-pal-hq.state.ak.us</t>
  </si>
  <si>
    <t>10.254.20.3</t>
  </si>
  <si>
    <t>** DIST-PAL-PSOB ~MTA:MLIT3801~ 50Mbps, 289 Inner Springer Loop Rd Palmer, Local:Tara Clark/Joy Lynn McCavit 746-2118, Tech:Garrett Bruesch 907-269-6828, (CHG0033538)</t>
  </si>
  <si>
    <t>dot-pax-camp.state.ak.us</t>
  </si>
  <si>
    <t>10.254.60.29</t>
  </si>
  <si>
    <t>dist-gle-sats via ~SATS: &lt;TBD&gt;, &lt;TBD&gt;, MP 185 Richardson Hwy  local POC: 822-3357</t>
  </si>
  <si>
    <t>dot-tok-hq.state.ak.us</t>
  </si>
  <si>
    <t>10.254.80.5</t>
  </si>
  <si>
    <t>**dist-tok-sats ~AP&amp;T:ATCTOKXTOKX09.1000.005~ 5Mbps, Mile Post 123.5 Tok Cutoff Tok, Local: 883-5128, Tech: DOT Helpdesk 334-2525 (CO17678)</t>
  </si>
  <si>
    <t>dot-was-hq.state.ak.us</t>
  </si>
  <si>
    <t>10.254.20.121</t>
  </si>
  <si>
    <t>** DIST-PAL-PSOB ~MTA:MLIT7410~ 50Mbps, 500 S Seward-Meridian Wasilla, Local:CHRIS BENTZ 907-269-0652, Tech: DOT Helpdesk 907-334-2525 (chg0030978)</t>
  </si>
  <si>
    <t>dot-whi-tun.state.ak.us</t>
  </si>
  <si>
    <t>10.254.14.39</t>
  </si>
  <si>
    <t>** core-anc-tud2 ~SATS:191-60022 - 7040 Portage Glacier Highway, Girdwood 99587, Local: Gordon Burton (907)472-2584 Tech: Sam Bright (907)269-7898 (CHG0031033)</t>
  </si>
  <si>
    <t>dps-anc-aia-gw.state.ak.us</t>
  </si>
  <si>
    <t>10.254.0.22</t>
  </si>
  <si>
    <t>** core-anc-asr1 ~ACS:47.CUXP.870119.002.ACSI~ 10Mbps, Ted Stevens International Airport, Anchorage, Front Desk 123-4567, Tech: DPS Helpdesk 269-5678 (SDM-co14247)</t>
  </si>
  <si>
    <t>dps-anc-bon-gw.state.ak.us</t>
  </si>
  <si>
    <t>10.254.0.156</t>
  </si>
  <si>
    <t>** to CORE-ANC-ASR1 Te0/0/2.231, ~47.CUXP.870231.002.ACSI~ 50Mpbs, 4300 Boniface Parkway, Anchorage, Local: Tom Remaklus (907)330-8367 Tech: DPS Help Desk 907-269-5678, (CHG0036209)</t>
  </si>
  <si>
    <t>dps-anc-dea.state.ak.us</t>
  </si>
  <si>
    <t>10.254.0.220</t>
  </si>
  <si>
    <t>** CORE-ANC-ASR2 ~GCI:LM-151064~ 1.5Mbps, Tech:Chris Conway 907-269-5704 (co11788)</t>
  </si>
  <si>
    <t>dps-anc-irs.state.ak.us</t>
  </si>
  <si>
    <t>10.254.0.224</t>
  </si>
  <si>
    <t>** CORE-ANC-ASR2 ~GCI:LM-151088~ 1.5 Mbps ME, 949 E. 36th Ave. Suite 260, Anchorage, Local:John Burick 907-743-9564, Tech:DPS Helpdesk 907-269-5678 (co11779)</t>
  </si>
  <si>
    <t>dps-anc-usfw.state.ak.us</t>
  </si>
  <si>
    <t>10.254.0.36</t>
  </si>
  <si>
    <t>** CORE-ANC-ASR1 ~ACS:47.CUXP.870069.002.ACSI~ 3Mbps, 4405 Lear Ct. Anchorage, Local:Wenonah Dodd 907-271-4949, Tech: DPS Helpdesk 907-269-5678, (co13966)</t>
  </si>
  <si>
    <t>dps-anc-usfw2.state.ak.us</t>
  </si>
  <si>
    <t>10.254.0.230</t>
  </si>
  <si>
    <t>** CORE-ANC-ASR1 ~ACS:47.CUXP.870080.002.ACSI~ 3Mbps, 1011 E Tudor Road #155/#230, Anchorage, Local:USFW Helpdesk 907-786-3437, Tech:Rodney Kay 269-5707 (co11773)</t>
  </si>
  <si>
    <t>dps-anc-usim.state.ak.us</t>
  </si>
  <si>
    <t>10.254.0.231</t>
  </si>
  <si>
    <t>** CORE-ANC-ASR1 ~ACS: 47.CUXP.870077.002.ACSI~ 3Mbps, 620 E 10th Ave 2nd Floor Network Rm, Anchorage, Local:Steven Rosenburg 907-271-3203, Tech:DPS Helpdesk 907-269-5678 (co11768)</t>
  </si>
  <si>
    <t>dps-anc-usps.state.ak.us</t>
  </si>
  <si>
    <t>10.254.0.233</t>
  </si>
  <si>
    <t>** CORE-ANC-ASR1 ~ACS:47.CUXP.870078.002.ACSI~3Mbps, 341 W Tudor Rd, Anchorage, Local:Brian Coleman 907-261-6327, Tech:DPS Helpdesk 907-269-5678 (co8290)</t>
  </si>
  <si>
    <t>dps-anc-va.state.ak.us</t>
  </si>
  <si>
    <t>10.254.0.232</t>
  </si>
  <si>
    <t>** CORE-ANC-ASR1 ~ACS:47.CUXP.870106.002.ACSI~ 3Mbps, 1201 N Muldoon Rd., Anchorage, Local:Beth Johnson 907-257-5451,Tech:DPS Helpdesk 907-269-5678, (co11767)</t>
  </si>
  <si>
    <t>dps-anchpt-ast.state.ak.us</t>
  </si>
  <si>
    <t>10.254.30.13</t>
  </si>
  <si>
    <t>** to dist-sol ~ACS:47.CUXP.870146.002.ACSI~ 35Mbps, 34115 Sterling Highway, Local:Tammy Gillaspie 907-235-8239, Tech:DPS Helpdesk 907-269-5678, (CHG0033162)</t>
  </si>
  <si>
    <t>dps-cant-ast.state.ak.us</t>
  </si>
  <si>
    <t>10.254.0.104</t>
  </si>
  <si>
    <t>** DIST-PAL-PSOB ~MTA:MLIT4085~ 10Mbps, MP 133 Denali Hwy, Cantwell, Local:Duty Station 907-768-2355 or Richard Lee 388-5411, Tech:DOT Helpdesk 907-xxx-xxxx, (co19829)</t>
  </si>
  <si>
    <t>dps-dnp-poli.state.ak.us</t>
  </si>
  <si>
    <t>10.254.86.10</t>
  </si>
  <si>
    <t>** dist-pal-psob ~ MTA:MLIT68501~ 5Mbps,</t>
  </si>
  <si>
    <t>dps-hea-ast.state.ak.us</t>
  </si>
  <si>
    <t>10.254.72.2</t>
  </si>
  <si>
    <t>**to dist-pal-sob Gi0/0/1.3640 ~MTA:MLIT4082~ 10Mbps, Tri-Valley Community Center, Healy, Local:Main 907-683-2232/907-768-2202/fbks ast dispatch 451-5100, Tech:DPS Helpdesk 907-269-5678, (co19831)</t>
  </si>
  <si>
    <t>dps-hom-pd.state.ak.us</t>
  </si>
  <si>
    <t>10.254.30.7</t>
  </si>
  <si>
    <t>** CORE-ANC-ASR1 ~47.CUXP.870147.002.ACSI~ 25Mbps, 625 Grubstake Ave, Homer, Local: Nick Poolos 907-399-1202,Tech: DPS Helpdesk 907-269-5678, (CTASK0028478/CHG0037267)</t>
  </si>
  <si>
    <t>dps-ken-judi.state.ak.us</t>
  </si>
  <si>
    <t>10.254.14.4</t>
  </si>
  <si>
    <t>** CORE-ANC-ASR1 ~ACS:47.CUXP.870134.002.ACSI.ACS~ 20Mbps, 125 Trading Bay Rd. Rm 124, Kenai, Local:SG. Grieme: 907-283-8590, Tech:DPS Helpdesk 907-269-5678 (INC0267047)</t>
  </si>
  <si>
    <t>dps-ken-poli.state.ak.us</t>
  </si>
  <si>
    <t>10.254.14.6</t>
  </si>
  <si>
    <t>** CORE-ANC-ASR1 ~ACS:47.CUXP.870139.002.ACSI.ACS~ 10Mbps, 125 Trading Bay Rd. Rm 124, Kenai, Local:SG. Grieme: 907-283-8590, Tech:DPS Helpdesk 907-269-5678, (CTASK0028477/CHG0037267)</t>
  </si>
  <si>
    <t>dps-kod-poli.state.ak.us</t>
  </si>
  <si>
    <t>10.254.18.4</t>
  </si>
  <si>
    <t>** DIST-KOD ~ACS:45.LMNA.008559.2..ACS~ 2Mbps, 2160 Mill Bay Road, Kodiak, Local:James Peterson 907-486-8619, Tech:DPS Helpdesk 907-269-5678, (co14022)</t>
  </si>
  <si>
    <t>dps-pal-hq.state.ak.us</t>
  </si>
  <si>
    <t>10.254.20.18</t>
  </si>
  <si>
    <t>** dist-pal-psob G0/0/1.3629 ~MTA:MNET3798~ 250Mbps, 423 South Valley Way, Palmer, Local:Jill Velokse-Bybee 373-8300, Tech:DPS Helpdesk 269-5678 (CHG0033177)</t>
  </si>
  <si>
    <t>dps-sol-erc.state.ak.us</t>
  </si>
  <si>
    <t>10.254.14.20</t>
  </si>
  <si>
    <t>** DIST-SOL ~SATS:191-60018~ 10Mbps, 253 Wilson Lane, Soldotna, Local:Tammy Goggia 907-262-4453, Tech:DPS Helpdesk 269-5678, (CHG0031499)</t>
  </si>
  <si>
    <t>** DIST-SOL ~SATS:195-3651~ 253 Wilson Lane, Soldotna, Local:DPS Helpdesk 269-5678, Tech:Local:DPS Helpdesk 269-5678, (co14622)</t>
  </si>
  <si>
    <t>dps-was-hq.state.ak.us</t>
  </si>
  <si>
    <t>10.254.20.31</t>
  </si>
  <si>
    <t>** DIST-PAL-PSOB ~MTA:MNET3774~ 250Mbps, 527 N. Pittman Rd, Wasilla, Local:Jill Velokse-Bybee 373-8300, Tech:DPS Helpdesk 269-5678 (chg0033183)</t>
  </si>
  <si>
    <t>dps-was-poli.state.ak.us</t>
  </si>
  <si>
    <t>10.254.20.21</t>
  </si>
  <si>
    <t>**DIST-PAL-PSOB ~MTA:MNET3774~ (10Mbps/ME), 1800 E Parks Hwy Wasilla, Tech:DPS Helpdesk/269-5678 (ro87531)</t>
  </si>
  <si>
    <t>dps-was-sit2.state.ak.us</t>
  </si>
  <si>
    <t>10.254.20.17</t>
  </si>
  <si>
    <t>** DIST-PAL-PSOB ~MTA:MNET4155.02~ 10Mbps, Contact DPS Helpdesk for address, Local/Tech:DPS Helpdesk 907-269-5678, (ro139501)</t>
  </si>
  <si>
    <t>eed-anc-sca-gw.state.ak.us</t>
  </si>
  <si>
    <t>10.254.2.77</t>
  </si>
  <si>
    <t>** CORE-ANC-ASR1 ~ACS:47.CUXP.870091.002.ACSI~ 30Mbps, 161 N Klevin St STE 102, Anchorage, Local:Ruth Frost 9072696603, Tech:EED Helpdesk 9074652871, (RITM0029739)</t>
  </si>
  <si>
    <t>fcs-anc-ocs-gw.state.ak.us</t>
  </si>
  <si>
    <t>10.254.0.73</t>
  </si>
  <si>
    <t>** CORE-ANC-ASR2 ~GCI:KQXX/222426, 100Mbps, 4501 Business Park Blvd, Building L, Anchorage, Local:Jessie Jacobs 907-269-3908, Tech:(DOH/FCS) CS - 907-269-3444 (CHG0033032)</t>
  </si>
  <si>
    <t>gov-anc-doe-fireweed.state.ak.us</t>
  </si>
  <si>
    <t>10.254.0.32</t>
  </si>
  <si>
    <t>** CORE-ANC-ASR1 Te0/0/2.192, ~47.CUXP.8700192.002.ACSI~ &lt;3Mpbs&gt; EVPL, 750 E Fireweed Lane STE 202</t>
  </si>
  <si>
    <t>gov-anc-elec.state.ak.us</t>
  </si>
  <si>
    <t>10.254.0.217</t>
  </si>
  <si>
    <t>** CORE-ANC-ASR1 ~ACS:47.CUXP.870070.002.ACSI~ 25Mbps, 2525 Gambell St. Ste100, Anchorage, Local:Main Line 907-522-8683, Tech: KamiClark 907-465-3915 (co26237)</t>
  </si>
  <si>
    <t>gov-jun-elect1.state.ak.us</t>
  </si>
  <si>
    <t>10.254.4.48</t>
  </si>
  <si>
    <t>**CORE-JUN-ASR1 ACS:47.CUXP.870039.002.ACSI ~20Mbps, 9109 Mendenhall Mall Rd 3, Juneau, Local: Lauri Wilson 907-465-3021, Tech: Leonard Robertson 907-465-3838 (co30035)</t>
  </si>
  <si>
    <t>hss-anc-api-gw.state.ak.us</t>
  </si>
  <si>
    <t>10.254.3.189</t>
  </si>
  <si>
    <t>**core-anc-asr1 ~47.CUXP.870124.002.ACSI~ 100Mbps, 3700 Piper, Anchorage, Local Stephen Schneider ph#269-7267</t>
  </si>
  <si>
    <t>hss-anc-lisc-gw.state.ak.us</t>
  </si>
  <si>
    <t>10.254.2.132</t>
  </si>
  <si>
    <t>** core-anc-asr1 ~ACS:47.CUXP.870125.002.ACSI~ 35Mbps ME, 4601 Business Park Blvd Bldg K, Anchorage, Local-Renee Gayhart 465-1184, Tech-HSS helpdesk (attn: Scott Horton) 269-3444</t>
  </si>
  <si>
    <t>hss-anc-pio-gw.state.ak.us</t>
  </si>
  <si>
    <t>10.254.2.48</t>
  </si>
  <si>
    <t>**CORE-ANC-ASR1 Te0/0/2.72 ~ACS:47.CUXP.870072.002.ACSI~ 20Mbps ME, 923 West 11th Avenue, Anchorage, Local: Duty Nurse 907-343-7234, Tech: Paul Wilkins 907-269-7931 (co8286)</t>
  </si>
  <si>
    <t>hss-fai-dfys-gw.state.ak.us</t>
  </si>
  <si>
    <t>10.254.11.51</t>
  </si>
  <si>
    <t>** ACS AGG PORT ~ACS: 47.CUXP.870015.002.ACSI~ 30Mbps, 751 Old Rich Hwy Suite 300, Fairbanks, Local: Tech:465-8200</t>
  </si>
  <si>
    <t>hss-fai-hlth-gw.state.ak.us</t>
  </si>
  <si>
    <t>10.254.11.120</t>
  </si>
  <si>
    <t>**ACS Agg Port ~ACS: 47.CUXP.870023.002.ACSI~ 30Mb, 1025 W Barnette St., Fairbanks, Local:451-1658 Tech: 465-8200</t>
  </si>
  <si>
    <t>hss-fai-yfac-gw.state.ak.us</t>
  </si>
  <si>
    <t>10.254.11.78</t>
  </si>
  <si>
    <t>**CORE-FAI-ASR1 Gi1/0/8.18 ~ACS:47.CUXP.870018.002.ACSI~ 20Mbps 1502 Wilbur St Fairbanks, Local:907-451-3062 Tech: Kevin Pederson 465-8200 (co 21641)</t>
  </si>
  <si>
    <t>hss-hom-judi.state.ak.us</t>
  </si>
  <si>
    <t>10.254.30.10</t>
  </si>
  <si>
    <t>** DIST-SOL ~ACS: 45.LMNA.008532.002.ACS~ 3Mbps, 3670 Lake Street, Suite 100, Homer, Local: Front Desk 907-235-7114, Tech: HSS Helpdesk 907-465-8200 or Carole Bergerson 907-375-7736, (CHG0032135)</t>
  </si>
  <si>
    <t>hss-hom-phn.state.ak.us</t>
  </si>
  <si>
    <t>10.254.30.4</t>
  </si>
  <si>
    <t>** core-anc-asr1 ~ACS:47.CUXP.870141.002.ACSI~ 5Mbps, 195 E Bunnell Ave Homer, Local: Shawnisty Webber 907-226-5521, Tech: DOH Agency Helpdesk 907-269-3444(CHG0037267)</t>
  </si>
  <si>
    <t>hss-ken-heal.state.ak.us</t>
  </si>
  <si>
    <t>10.254.14.7</t>
  </si>
  <si>
    <t>** CORE-ANC-ASR1 ~ACS:47.CUXP.870024.002.ACSI~ 25Mbps, 630 Barnacle Way Kenai, Local:Jamie knudsen 907-335-3400, Tech:HSS Helpdesk 907-465-8200, (CTASK0028426/CHG0037267)</t>
  </si>
  <si>
    <t>hss-ken-yout.state.ak.us</t>
  </si>
  <si>
    <t>10.254.14.9</t>
  </si>
  <si>
    <t>** CORE-ANC-ASR1 ~ACS:47.CUXP.870133.002.ACSI.ACS~ 15Mbps, 405 Marathon Rd. Kenai, Local:Rose Sirois 907-335-3100, Tech:HSS Helpdesk 907-465-8200, (CTASK0028427/CHG0037267)</t>
  </si>
  <si>
    <t>hss-kod-acs.state.ak.us</t>
  </si>
  <si>
    <t>10.254.18.9</t>
  </si>
  <si>
    <t>** DIST-KOD ~ACS:45.LMNA.008548.1..ACS~ 2Mbps, 204 Mission Rd. Rm T-2, Kodiak, Local:Tim Luther 907-486-4788, Tech:Carole Bergerson 907-375-7736, (co14016)</t>
  </si>
  <si>
    <t>hss-pal-pio.state.ak.us</t>
  </si>
  <si>
    <t>10.254.20.22</t>
  </si>
  <si>
    <t>** DIST-PAL-PSOB ~MTA: MNET3794~ 20Mbps ME, 250 E. Fireweed Palmer, Charge Nurse 354-4241 / Tony Houston 745-4241 ext. 532/761-6532,, Tech:Dave Mills 269-3482/Jeremy 269-7933, (CHG0035552)</t>
  </si>
  <si>
    <t>hss-pal-yout.state.ak.us</t>
  </si>
  <si>
    <t>10.254.20.23</t>
  </si>
  <si>
    <t>** DIST-PAL-PSOB ~MTA:MLIT3803~ 10Mbps, 581 Outer Springer Loop Rd. Palmer, Jeff Bulla/Bruce Collins 746-1630/746-1630, Tech:Carole Bergerson 375-7736, (co19820)</t>
  </si>
  <si>
    <t>hss-val-heal.state.ak.us</t>
  </si>
  <si>
    <t>10.254.42.6</t>
  </si>
  <si>
    <t>** dist-val-sats g0/0/1.2973 via ~CVTC:990-9973~ 5Mb, POC:835-4612, HSS Help Desk 269-3444</t>
  </si>
  <si>
    <t>hss-was-heal.state.ak.us</t>
  </si>
  <si>
    <t>10.254.20.25</t>
  </si>
  <si>
    <t>** DIST-PAL-PSOB ~MTA:MLIT3772~ 10Mbps, 3223 E Palmer-Wasilla Hwy, Wasilla, Local:Diane Harris 352-6652, Tech:Carole Bergerson 375-7736, (co13816)</t>
  </si>
  <si>
    <t>hss-was-ocs-gw.state.ak.us</t>
  </si>
  <si>
    <t>10.254.20.24</t>
  </si>
  <si>
    <t>** DIST-PAL-PSOB ~MTA:MNET3775~ 100Mbps, 595 E. Parks Hwy (Wasilla Shopping Center), Wasilla, Local:Front Desk 907-352-8907, Tech:Carole Bergerson 269-8076 or 375-7736, (CHG0034141)</t>
  </si>
  <si>
    <t>hub-anc-310k-gw.state.ak.us</t>
  </si>
  <si>
    <t>10.254.3.71</t>
  </si>
  <si>
    <t>**CORE-ANC-ASR1 Te2/0/2.61 via ~ACS:47.CUXP.870061.002.ACSI~ 1Gbps, 310 K St, Ste. 700, LAW Network Rm, Anchorage, Local-LAW HD ANC 269-5174/LAW HD JUN 465-5420, LAW helpdesk 269-4629 (CTASK0025077)</t>
  </si>
  <si>
    <t>hub-anc-acs.state.ak.us</t>
  </si>
  <si>
    <t>10.254.0.21</t>
  </si>
  <si>
    <t>** CORE-ANC-ASR1 ~ACS:47.CUXP.870073.002.ACSI~ 50Mbps, 825 W. 4th Ave., Room B84, Anchorage, Local:Rebecca Miller 907-264-0807, Access:John Fargo (Courts) 907-264-8209, (CHG0033161)</t>
  </si>
  <si>
    <t>** CORE-ANC-ASR1 ~ACS:47.CUXP.870073.002.ACSI~ 6Mbps, 825 W. 4th Ave., Room B84, Anchorage, Local:Rebecca Miller 907-264-0807, Access:John Fargo (Courts) 907-264-8209, (co14498)</t>
  </si>
  <si>
    <t>hub-anc-akc-gw.state.ak.us</t>
  </si>
  <si>
    <t>10.254.3.172</t>
  </si>
  <si>
    <t>**CORE-ANC-ASR1 ~ACS: 47.CUXP.870071.002.ACSI~ 10Mbps ME, 4901 A St, Anchorage, Tech: Carole Bergerson 907-375-7736, Local: Kim Guay 907-269-4011 (co24072)</t>
  </si>
  <si>
    <t>**CORE-ANC-ASR1 ~ACS:47.CUXP.870071.002.ACSI~ 3Mbps ME, 4901 A St, Anchorage, Tech: Carole Bergerson 907-375-7736, Local: Kim Guay 907-269-4011 (co21015)</t>
  </si>
  <si>
    <t>hub-anc-boc-gw.state.ak.us</t>
  </si>
  <si>
    <t>10.254.3.182</t>
  </si>
  <si>
    <t>** CORE-ANC-ASR1 ~ACS: 47.CUXP.870092.002.ACSI~ 50Mbps ME, 1835 Bragaw Street, Anchorage, 3rd fl, Anchorage, Local-Raisa Kalalo 269-3676, Tech-HSS Helpdesk 269.3444, (CHG0032418)</t>
  </si>
  <si>
    <t>hub-anc-ced-gw.state.ak.us</t>
  </si>
  <si>
    <t>10.254.0.17</t>
  </si>
  <si>
    <t>** CORE-ANC-ASR1 ~ACS:47.CUXP.870010.002.ACSI~ 100Mbps, 701 W. 8th Ave. Ste 300, Rm 353, Anchorage, Local:RCA Main 276-6222, Tech:Eric Swensen 263-2197 (CHG0034487)</t>
  </si>
  <si>
    <t>** CORE-ANC-ASR1 ~ACS:47.CUXP.870010.002.ACSI~ 30Mbps, 701 W. 8th Ave. Ste 300, Rm 353, Anchorage, Local:RCA Main 276-6222, Tech:Eric Swensen 263-2197 (co9847)</t>
  </si>
  <si>
    <t>hub-anc-prob-gw.state.ak.us</t>
  </si>
  <si>
    <t>10.254.3.32</t>
  </si>
  <si>
    <t>** to core-anc-asr2 ~GCI VLXX/228365~ 100Mbps, 1815 Bragaw, Anchorage, Local:Taryn Link 907-334-2310, Tech: Help Desk 907-269-7355 (CHG0040973)</t>
  </si>
  <si>
    <t>hub-anc-uc-gw.state.ak.us</t>
  </si>
  <si>
    <t>10.254.3.7</t>
  </si>
  <si>
    <t>** CORE-ANC-ASR1 ~ACS:47.CUXP.870002.002.ACSI~ 100Mbps ME, 3901 Old Seward HWY, Anchorage, Tech-HSS Helpdesk 465-8200(inc0031807)</t>
  </si>
  <si>
    <t>hub-anc-voca-gw.state.ak.us</t>
  </si>
  <si>
    <t>10.254.3.253</t>
  </si>
  <si>
    <t>**CORE-ANC-ASR1 Te0/0/2.66 ~ACS:47.CUXP.870066.002.ACSI~ 50Mbps, 4600 Debarr Rd suite 300, Anchorage, Local: Mary Heller 907-269-2060, Tech: Jemima Drummond 907-269-3721, (CHG0032371)</t>
  </si>
  <si>
    <t>hub-eag-dmv.state.ak.us</t>
  </si>
  <si>
    <t>10.254.0.196</t>
  </si>
  <si>
    <t>** CORE-ANC-ASR1 ~ACS:47.CUXP.8700171.002.ACSI~ 20Mbps, Local-Supervisor 694-8332, Tech:DOAIT 269-2099 (CHG0032372)</t>
  </si>
  <si>
    <t>~ACS 47.CUXP.8700171.002.ACSI~ 20Mbps</t>
  </si>
  <si>
    <t>hub-fai-chena-gw.state.ak.us</t>
  </si>
  <si>
    <t>10.254.11.105</t>
  </si>
  <si>
    <t>**ACS AGG PORT ~ACS:47.CUXP.870032.002.ACSI~ 1Gig, 510 2nd Ave Suite 100, Local POC: 451-5096</t>
  </si>
  <si>
    <t>**ACS AGG PORT ~ACS:47.CUXP.870032.002.ACSI~ 1Gig, Gi0/0/0.32</t>
  </si>
  <si>
    <t>hub-fai-dnr-gw.state.ak.us</t>
  </si>
  <si>
    <t>10.254.11.90</t>
  </si>
  <si>
    <t>**CORE-FAI-ASR1 ~ACS:47.CUXP.870098.002.ACSI~ 200Mbps, 3700 Airport Way Fairbanks, Local: 907-451-2715, Tech: 269-8831, CHG0036447</t>
  </si>
  <si>
    <t>hub-fai-nort-gw.state.ak.us</t>
  </si>
  <si>
    <t>10.254.11.44</t>
  </si>
  <si>
    <t>** to core-fai-asr1 ~GCI VLXX/226255~ 100Mbps, 455 3rd Ave, Suite 140, Fairbanks, Local:Samantha Lannet 907-451-2749, Tech:Commerce Helpdesk 907-465-5465 (CHG0037393)</t>
  </si>
  <si>
    <t>hub-fai-opa-gw.state.ak.us</t>
  </si>
  <si>
    <t>10.254.11.65</t>
  </si>
  <si>
    <t>hub-gle-heal.state.ak.us</t>
  </si>
  <si>
    <t>10.254.60.9</t>
  </si>
  <si>
    <t>*** dist-gle-sats ~CVTC: 995-9982, 20Mbps, 186.3 Glenn Highway, Glennallen AK,  POC: TBD  Tech: DOH CS 907-269-3444 (CHG0032756)</t>
  </si>
  <si>
    <t>hub-hom-dol.state.ak.us</t>
  </si>
  <si>
    <t>10.254.30.14</t>
  </si>
  <si>
    <t>** hub-hom-dol ~47.CUXP.870142.002.ACSI~ 3Mbps, 3670 Lake St. Ste 300, Homer, Local:Lisa Croft 907-235-7791, Tech:Jemima Drummond 907-269-3721</t>
  </si>
  <si>
    <t>hub-jun-doug-gw.state.ak.us</t>
  </si>
  <si>
    <t>10.254.7.153</t>
  </si>
  <si>
    <t>*** to core-jun-asr1 Te0/0/2.51 ~ACS: 47.CUXP.870051.002.ACSI~ 100Mbps, 802 3rd St Douglas, Local:Paul Brown 907-465-8462 Tech:NSS On-Call 907-334-5900  (CHG0037430)</t>
  </si>
  <si>
    <t>hub-ken-145m.state.ak.us</t>
  </si>
  <si>
    <t>10.254.14.5</t>
  </si>
  <si>
    <t>** Core-anc-asr1 ~ACS:47.CUXP.870131.002.ACSI.ACS~ 25Mbps, 43961 Kalifornsky Beach Rd Ste B Soldotna, Local:Pat Shields: 907-262-9368, Tech:DOC helpdesk 907-269-7355 (CTASK0026201)</t>
  </si>
  <si>
    <t>hub-ken-dol.state.ak.us</t>
  </si>
  <si>
    <t>10.254.14.1</t>
  </si>
  <si>
    <t>** Core-anc-asr1 ~ACS:47.CUXP.870025.002.ACSI~ 25Mbps, 11312  Kenai Spur Rd. (Unit #2 -old Carrs Mall) Kenai, Local:Diana Spann 283-2957, Tech:DOC helpdesk 907-269-7355 (CTASK0026201)</t>
  </si>
  <si>
    <t>hub-ken-pda.state.ak.us</t>
  </si>
  <si>
    <t>10.254.14.10</t>
  </si>
  <si>
    <t>** DIST-SOL ~ACS:47.CUXP.800126.002.ACSI~ 20Mbps, 130 Trading Bay Dr. Ste 390, Kenai, Local:Katherine Malatesta 907-283-3129, Tech:DOAIT Helpdesk 907-269-2099, (co24705)</t>
  </si>
  <si>
    <t>hub-kod-dps.state.ak.us</t>
  </si>
  <si>
    <t>10.254.18.3</t>
  </si>
  <si>
    <t>** DIST-KOD ~ACS:45.LMNA.008554.2..ACS~ 10Mbps, 2921A Mill Bay Rd, Kodiak, Local/Tech:DPS Helpdesk 269-5678, (co17155)</t>
  </si>
  <si>
    <t>hub-kod-krob.state.ak.us</t>
  </si>
  <si>
    <t>10.254.18.5</t>
  </si>
  <si>
    <t>** DIST-KOD ~ACS:45.LMNA.008550.2..ACS~ 5Mbps, 211 Mission Road, 2nd Floor, Kodiak, Local:Todd Dorman 907-487-2611, Tech:OIT-Network 907-334-5900, (co14023)</t>
  </si>
  <si>
    <t>hub-pal-bizpark.state.ak.us</t>
  </si>
  <si>
    <t>10.254.20.9</t>
  </si>
  <si>
    <t>** dist-pal-psob G0/0/1.3610 ~MTA:MLIT3796~ 50Mbps, 1801 S Margaret Dr, Palmer,  Local:Chris Conway 907-269-5704, Tech:DPS Helpdesk 907-269-5678 (CHG0033178)</t>
  </si>
  <si>
    <t>hub-sew-muni.state.ak.us</t>
  </si>
  <si>
    <t>10.254.38.4</t>
  </si>
  <si>
    <t>** DIST-SEW-SATS ~TLS/SWRD/01/0023~ 5Mbps, 410 Adams (Muni Bldg, 2ndFloor) Seward, Tech:Mike Meeks 907-224-4039/Joshua Estes 907-224-4003, (inc0011328)</t>
  </si>
  <si>
    <t>hub-sol-dec.state.ak.us</t>
  </si>
  <si>
    <t>10.254.14.13</t>
  </si>
  <si>
    <t>** Core-anc-asr1 ~ACS:47.CUXP.870138.002.ACSI.ACS~ 35Mbps, 44335 Kalifonsky Beach Rd. Suite 11, Soldotna, Local:Melanie Hollon 262-5210 ext 230, Tech:DOC helpdesk 907-269-7355 (CTASK0026201)</t>
  </si>
  <si>
    <t>hub-tok-sob.state.ak.us</t>
  </si>
  <si>
    <t>10.254.80.3</t>
  </si>
  <si>
    <t>**dist-tok-sats ~AP&amp;T:ATCTOKXTOKX09.1000.003~ 5Mbps, Mile Post 1314 Alaska Highway Tok, Local: 883-4481, Tech: NSS oncall 907-334-5900 (CO17678</t>
  </si>
  <si>
    <t>hub-was-dec.state.ak.us</t>
  </si>
  <si>
    <t>10.254.20.11</t>
  </si>
  <si>
    <t>** DIST-PAL-PSOB ~MTA:MNET3776~ 20Mbps, 1700 E. Bogard Rd, Ste 102, Bldg B (NorthFork Professional Bldg), Wasilla, Local:Lynn Lowman 376-1861, Tech:Scott Bond 907-334-2557, (ro139501)</t>
  </si>
  <si>
    <t>hub-was-dol.state.ak.us</t>
  </si>
  <si>
    <t>10.254.20.27</t>
  </si>
  <si>
    <t>** DIST-PAL-PSOB ~MTA:MNET3773~ 50Mbps, Local:DOL-Bradley Gillespie 352-2518, Tech:Jemima Drummond 907-269-3721, 877 W. Commercial Dr. Wasilla (co19752)</t>
  </si>
  <si>
    <t>hub-was-sit1.state.ak.us</t>
  </si>
  <si>
    <t>10.254.20.46</t>
  </si>
  <si>
    <t>** DIST-PAL-PSOB ~ MTA:MNET6710~ 20Mbps, Contact DPS Helpdesk for address, Local/Tech: DPS Helpdesk 269-5678, (ro139501)</t>
  </si>
  <si>
    <t>ipt-doc-was-gcc-gw.state.ak.us</t>
  </si>
  <si>
    <t>10.254.21.53</t>
  </si>
  <si>
    <t>**DIST-PAL-PSOB ~MTA:MNET3913.02.GCCC &amp; MTA:MNET3913.01.PSOB~ 100Mbps 22301 West Alsop Road, Wasilla, Local: GCCC Main line: 864.8100, Tech: 269.7355  (CHG0041264)</t>
  </si>
  <si>
    <t>laa-anc-audi-gw.state.ak.us</t>
  </si>
  <si>
    <t>10.254.2.78</t>
  </si>
  <si>
    <t>** CORE-ANC-ASR1 ~ACS:47.CUXP.870102.002.ACSI~ 100Mbps, 4341 B St. Suite 400, Anchorage, LocaL:Linda Day 907-269-4657, Tech:Shawn Hooton 907-465-4195 (REQ0010617)</t>
  </si>
  <si>
    <t>** CORE-ANC-ASR1 ~ACS:47.CUXP.870102.002.ACSI~ 10Mbps, 4341 B St. Suite 400, Anchorage, LocaL:Linda Day 907-269-4657, Tech:Shawn Hooton 907-465-4195 (co8841)</t>
  </si>
  <si>
    <t>laa-fai-hq-gw.state.ak.us</t>
  </si>
  <si>
    <t>10.254.11.102</t>
  </si>
  <si>
    <t>law-anc-civi-gw.state.ak.us</t>
  </si>
  <si>
    <t>10.254.3.52</t>
  </si>
  <si>
    <t>** core-anc-asr1 Te2/0/2.87 ~ACS:47.CUXP.870087.002.ACSI~ 1Gbps ME, 1031 w 4th Ave, Anchorage, Local-Jeremiah Bowlus 907-269-6647, LAW helpdesk 269-4629, (CTASK0030326)</t>
  </si>
  <si>
    <t>mva-anc-motoelmr1n.state.ak.us</t>
  </si>
  <si>
    <t>10.254.0.125</t>
  </si>
  <si>
    <t>**CORE-ANC-TELE2 ~191-60021 ~5Mbps, SATS On-Call 9074408611 CHG0031743</t>
  </si>
  <si>
    <t>mva-eie-fmo.state.ak.us</t>
  </si>
  <si>
    <t>10.254.8.57</t>
  </si>
  <si>
    <t>** Core-fai-asr1 ~ACS: 47.CUXP.870076.002.ACSI~ 20Mbps, Eielson AFB, 2680 Flightline Ave, Ste 117 DMVA-FMO Tech:DPS Helpdesk 907-269-5678 (CTASK0025689)</t>
  </si>
  <si>
    <t>mva-elm-7252.state.ak.us</t>
  </si>
  <si>
    <t>10.254.0.18</t>
  </si>
  <si>
    <t>** CORE-ANC-ASR1 ~ACS:47.CUXP.870014.002.ACSI~ 5Mbps, Bldg 7252, Elmendorf/JBER, Tech: DMVA Helpdesk 428-7241 (co15683)</t>
  </si>
  <si>
    <t>mva-jun-hq-gw.state.ak.us</t>
  </si>
  <si>
    <t>10.254.7.123</t>
  </si>
  <si>
    <t>** CORE-JNU-ASR1 Gi0/0/2.121 ~ACS:47.CUXP.870121~ 20mbps, 12300 mendenhall loop road, Juneau, Fathom whiteley 465-5645, MVA Helpdesk 428-7241</t>
  </si>
  <si>
    <t>networkId</t>
  </si>
  <si>
    <t>networkName</t>
  </si>
  <si>
    <t>serial</t>
  </si>
  <si>
    <t>name</t>
  </si>
  <si>
    <t>model</t>
  </si>
  <si>
    <t>mac</t>
  </si>
  <si>
    <t>lanIp</t>
  </si>
  <si>
    <t>wan1Ip</t>
  </si>
  <si>
    <t>wan2Ip</t>
  </si>
  <si>
    <t>firmware</t>
  </si>
  <si>
    <t>tags</t>
  </si>
  <si>
    <t>address</t>
  </si>
  <si>
    <t>lat</t>
  </si>
  <si>
    <t>lng</t>
  </si>
  <si>
    <t>notes</t>
  </si>
  <si>
    <t>L_616993148949758302</t>
  </si>
  <si>
    <t>DOT AMHS Vessel Hubbard</t>
  </si>
  <si>
    <t>Q2HP-4KHC-ZZ8U</t>
  </si>
  <si>
    <t>dot-amhs-hbd-mer-pos</t>
  </si>
  <si>
    <t>MS220-8P</t>
  </si>
  <si>
    <t>88:15:44:01:58:b0</t>
  </si>
  <si>
    <t>10.255.191.35</t>
  </si>
  <si>
    <t/>
  </si>
  <si>
    <t>switch-16-9</t>
  </si>
  <si>
    <t>AMHS DOT HBD Hubbard POS Vessel</t>
  </si>
  <si>
    <t>55d0m0s N 138d0m0s W_x000D_
M/V Hubbard</t>
  </si>
  <si>
    <t>Site Contact: Chief Engineer, 907.723.2615, amhs.hbd.chiefengr@alaska.gov - _x000D_
Technical Contact: Trevor Valentine 907.228.6808, trevor.valentine@alaska.gov - _x000D_
GCI Support: Phone: 1.833.375.7258 or 907.375.7258_x000D_
Email: amhs@gci.com</t>
  </si>
  <si>
    <t>Q2MP-7KR8-F3QN</t>
  </si>
  <si>
    <t>dot-amhs-hbd-mer-sw3</t>
  </si>
  <si>
    <t>MS220-48LP</t>
  </si>
  <si>
    <t>88:15:44:1f:d2:a6</t>
  </si>
  <si>
    <t>10.255.191.34</t>
  </si>
  <si>
    <t>AMHS DOT HBD Hubbard Vessel</t>
  </si>
  <si>
    <t>55d0m0s N 138d0m0s W M/V Fairweather</t>
  </si>
  <si>
    <t>Q2FY-BKLA-U7DS</t>
  </si>
  <si>
    <t>dot-amhs-hbd-mer</t>
  </si>
  <si>
    <t>MX67</t>
  </si>
  <si>
    <t>ac:17:c8:5c:bd:6c</t>
  </si>
  <si>
    <t>98.97.71.1</t>
  </si>
  <si>
    <t>wired-19-1-9</t>
  </si>
  <si>
    <t xml:space="preserve">Carrier:GCI CircuitID:84948 Account:84948 Data:3Mbps Local Contact:617-3093 Technical Contact:Trovor Valentine 9072286808, , _x000D_
</t>
  </si>
  <si>
    <t>Q3KA-Z6KV-YFFK</t>
  </si>
  <si>
    <t>dot-amhs-hbd-mer-ap2</t>
  </si>
  <si>
    <t>MR36</t>
  </si>
  <si>
    <t>6c:c3:b2:62:56:5a</t>
  </si>
  <si>
    <t>192.168.128.10</t>
  </si>
  <si>
    <t>wireless-31-1-7</t>
  </si>
  <si>
    <t>Q3KA-2HW9-DGGV</t>
  </si>
  <si>
    <t>6c:c3:b2:62:58:8b</t>
  </si>
  <si>
    <t>Not running configured version</t>
  </si>
  <si>
    <t>Q3AU-FK3K-HBC6</t>
  </si>
  <si>
    <t>MR78</t>
  </si>
  <si>
    <t>e4:55:a8:8f:26:a1</t>
  </si>
  <si>
    <t>192.168.128.21</t>
  </si>
  <si>
    <t>Q3KJ-AU7X-2HVD</t>
  </si>
  <si>
    <t>6c:ef:bd:cd:20:52</t>
  </si>
  <si>
    <t>Q3KJ-CMPW-K88R</t>
  </si>
  <si>
    <t>6c:ef:bd:cd:7a:1d</t>
  </si>
  <si>
    <t>Q3KA-T96D-AXEY</t>
  </si>
  <si>
    <t>dot-amhs-hbd-mer-ap1</t>
  </si>
  <si>
    <t>6c:c3:b2:62:56:61</t>
  </si>
  <si>
    <t>10.196.204.227</t>
  </si>
  <si>
    <t xml:space="preserve">Carrier:GCI CircuitID:84948 Account:84948 Data:3Mbps Local Contact:617-3093 Technical Contact:Trovor Valentine 9072286808, , </t>
  </si>
  <si>
    <t>L_616993148949758647</t>
  </si>
  <si>
    <t>DOT AMHS Kodiak Terminal</t>
  </si>
  <si>
    <t>Q2KN-AASC-TQYJ</t>
  </si>
  <si>
    <t>dot-kod-amhs-mer</t>
  </si>
  <si>
    <t>MX64</t>
  </si>
  <si>
    <t>88:15:44:c7:7c:88</t>
  </si>
  <si>
    <t>65.74.80.78</t>
  </si>
  <si>
    <t>wired-18-1-07</t>
  </si>
  <si>
    <t>AMHS DOT KOD Kodiak Terminal</t>
  </si>
  <si>
    <t>57d47m13.81s N 152d24m10.41s W_x000D_
100 Marine Way, Suite 100_x000D_
Kodiak, AK 99615</t>
  </si>
  <si>
    <t xml:space="preserve">Carrier:GCI CircuitID:00:fc:8d:67:72:b2 Account:1120588225 Data:200Mbps/10Mbps Local Contact: Steven Penn, 907.942.2797 Technical Contact:Trovor Valentine 9072286808, ,  00:FC:8D:67:72:B2_x000D_
</t>
  </si>
  <si>
    <t>Q2KP-2Q7D-VG9Q</t>
  </si>
  <si>
    <t>dot-kod-amhs-mer-sw1</t>
  </si>
  <si>
    <t>MS220-24P</t>
  </si>
  <si>
    <t>88:15:44:79:c6:4f</t>
  </si>
  <si>
    <t>10.255.234.2</t>
  </si>
  <si>
    <t>57d47m13.81s N 152d24m10.41s W_x000D_
100 Marine Way, Suite 100 _x000D_
Kodiak, AK 99615</t>
  </si>
  <si>
    <t>- Site Contact: Steven Penn, 907.539.8330, steven.penn@alaska.gov - Technical Contact: Aaron Schultz 907.228.6807, aaron.schultz@alaska.gov -</t>
  </si>
  <si>
    <t>L_616993148949758866</t>
  </si>
  <si>
    <t>DOT AMHS Prince Rupert Terminal</t>
  </si>
  <si>
    <t>Q2BN-JC9U-N3WW</t>
  </si>
  <si>
    <t>dot-ypr-amhs-mer</t>
  </si>
  <si>
    <t>MX60</t>
  </si>
  <si>
    <t>00:18:0a:46:ba:d4</t>
  </si>
  <si>
    <t>69.176.163.236</t>
  </si>
  <si>
    <t>wired-14-56</t>
  </si>
  <si>
    <t>AMHS DOT PRI Prince Rupert Terminal YPR</t>
  </si>
  <si>
    <t>54d17m38.62s N 130d21m10.17s W_x000D_
1.5 miles SW of downtown, adjacent to BC Ferry Office - 2100 Park Ave., P.R., B.C., Canada V8J 4S3</t>
  </si>
  <si>
    <t xml:space="preserve">Carrier:citywest CircuitID:ADSL901.666.0002 Account:200207390 Data:20Mbps/2Mbps Local Contact: Kathy Basdeo, 250.627.6523 Technical Contact:Trovor Valentine 9072286808, Req45007, _x000D_
</t>
  </si>
  <si>
    <t>Q2KP-7VR6-YYTY</t>
  </si>
  <si>
    <t>dot-ypr-amhs-mer-sw1</t>
  </si>
  <si>
    <t>00:18:0a:b7:8f:2a</t>
  </si>
  <si>
    <t>10.255.247.18</t>
  </si>
  <si>
    <t>54d17m38.62s N 130d21m10.17s W _x000D_
1.5 miles SW of downtown, adjacent to BC Ferry Office - 2100 Park Ave., P.R., B.C., Canada V8J 4S3</t>
  </si>
  <si>
    <t>L_626000348204498955</t>
  </si>
  <si>
    <t>DOT AMHS Vessel Kennicott</t>
  </si>
  <si>
    <t>Q3KJ-B8FV-AAP6</t>
  </si>
  <si>
    <t>dot-amhs-ken-mer-ap2</t>
  </si>
  <si>
    <t>6c:ef:bd:cd:78:70</t>
  </si>
  <si>
    <t>10.196.15.133</t>
  </si>
  <si>
    <t>wireless-31-1-8</t>
  </si>
  <si>
    <t>Q3KA-V7TE-E9F2</t>
  </si>
  <si>
    <t>dot-amhs-ken-mer-ap5</t>
  </si>
  <si>
    <t>6c:c3:b2:62:56:24</t>
  </si>
  <si>
    <t>10.196.15.132</t>
  </si>
  <si>
    <t>Q3KA-Q8RM-EU3P</t>
  </si>
  <si>
    <t>dot-amhs-ken-mer-ap7</t>
  </si>
  <si>
    <t>6c:c3:b2:62:55:92</t>
  </si>
  <si>
    <t>10.196.15.136</t>
  </si>
  <si>
    <t>Q3KA-ZHKF-AVGK</t>
  </si>
  <si>
    <t>dot-amhs-ken-mer-ap4</t>
  </si>
  <si>
    <t>6c:c3:b2:62:56:29</t>
  </si>
  <si>
    <t>10.196.15.135</t>
  </si>
  <si>
    <t>Q3KA-MJ8D-XWYG</t>
  </si>
  <si>
    <t>dot-amhs-ken-mer-ap6</t>
  </si>
  <si>
    <t>6c:c3:b2:62:55:e3</t>
  </si>
  <si>
    <t>Q3KA-YYC9-S94Y</t>
  </si>
  <si>
    <t>dot-amhs-ken-mer-ap1</t>
  </si>
  <si>
    <t>6c:c3:b2:62:55:82</t>
  </si>
  <si>
    <t>10.196.15.130</t>
  </si>
  <si>
    <t>Q3KJ-M744-CAL9</t>
  </si>
  <si>
    <t>dot-amhs-ken-mer-ap3</t>
  </si>
  <si>
    <t>6c:ef:bd:cd:78:6a</t>
  </si>
  <si>
    <t>10.196.15.134</t>
  </si>
  <si>
    <t>Q2FY-MXHV-M4VP</t>
  </si>
  <si>
    <t>dot-amhs-ken-mer</t>
  </si>
  <si>
    <t>ac:17:c8:5c:5a:84</t>
  </si>
  <si>
    <t>98.97.101.186</t>
  </si>
  <si>
    <t>98.97.96.128</t>
  </si>
  <si>
    <t>AMHS DOT KEN Kennicott Vessel</t>
  </si>
  <si>
    <t xml:space="preserve">Carrier:Starlink CircuitID:70598 Account:70598 Data:3Mbps Local Contact:907-321-0969 Technical Contact:AMHS IT 9073442525, , _x000D_
</t>
  </si>
  <si>
    <t>Q2MP-YG88-WJK7</t>
  </si>
  <si>
    <t>dot-amhs-ken-mer-sw1</t>
  </si>
  <si>
    <t>00:18:0a:c2:34:c8</t>
  </si>
  <si>
    <t>10.255.191.50</t>
  </si>
  <si>
    <t>AMHS DOT KEN Kennicott Vessel recently-added</t>
  </si>
  <si>
    <t>54d0m0s N 137d30m0s W_x000D_
M/V Kennicott</t>
  </si>
  <si>
    <t>Site Contact: Chief Engineer, 907.321.0969, amhs.ken.chiefengr@alaska.gov - _x000D_
Technical Contact: Trevor Valentine 907.228.6808, trevor.valentine@alaska.gov - _x000D_
GCI Support: Phone: 1.833.375.7258 or 907.375.7258_x000D_
Email: amhs@gci.com</t>
  </si>
  <si>
    <t>Q3LM-H8BN-5FNZ</t>
  </si>
  <si>
    <t>dot-amhs-ken-mer-sw2</t>
  </si>
  <si>
    <t>MS130-8P</t>
  </si>
  <si>
    <t>6c:c3:b2:f6:f0:c9</t>
  </si>
  <si>
    <t>10.255.191.52</t>
  </si>
  <si>
    <t>switch-17-2-1</t>
  </si>
  <si>
    <t>recently-added</t>
  </si>
  <si>
    <t>Q2KP-2WDB-VZ6K</t>
  </si>
  <si>
    <t>dot-amhs-ken-mer-pos</t>
  </si>
  <si>
    <t>00:18:0a:ba:be:b9</t>
  </si>
  <si>
    <t>10.255.191.51</t>
  </si>
  <si>
    <t>AMHS DOT KEN Kennicott POS Vessel recently-added</t>
  </si>
  <si>
    <t>L_626000348204498960</t>
  </si>
  <si>
    <t>DOT AMHS Vessel Matanuska</t>
  </si>
  <si>
    <t>Q2FY-JHSQ-8DAQ</t>
  </si>
  <si>
    <t>dot-amhs-mat-mer</t>
  </si>
  <si>
    <t>ac:17:c8:5c:4a:c4</t>
  </si>
  <si>
    <t>98.97.97.110</t>
  </si>
  <si>
    <t>AMHS DOT MAT Matanuska Vessel</t>
  </si>
  <si>
    <t xml:space="preserve">Carrier:GCI CircuitID:68823 Account:68823 Data:3Mbps Local Contact:907-254-0795 Technical Contact:Trovor Valentine 9072286808, , _x000D_
</t>
  </si>
  <si>
    <t>Q2MP-MZNR-GNC8</t>
  </si>
  <si>
    <t>dot-amhs-mat-mer-sw1</t>
  </si>
  <si>
    <t>88:15:44:d0:c8:14</t>
  </si>
  <si>
    <t>10.255.191.114</t>
  </si>
  <si>
    <t>55d20m30s N 131d38m51s W_x000D_
M/V Matanuska</t>
  </si>
  <si>
    <t>Q2KP-5Q3H-H2QJ</t>
  </si>
  <si>
    <t>dot-amhs-mat-mer-sw2</t>
  </si>
  <si>
    <t>88:15:44:78:67:55</t>
  </si>
  <si>
    <t>10.255.191.116</t>
  </si>
  <si>
    <t>55d20m30s N 131d38m51s W_x000D_
M/V Kennicott</t>
  </si>
  <si>
    <t>Q2KP-3BQK-YG4J</t>
  </si>
  <si>
    <t>dot-amhs-mat-mer-pos</t>
  </si>
  <si>
    <t>88:15:44:78:56:3e</t>
  </si>
  <si>
    <t>10.255.191.115</t>
  </si>
  <si>
    <t>AMHS DOT MAT Matanuska POS Vessel</t>
  </si>
  <si>
    <t>49d0m0s N 135d00m0s W_x000D_
M/V Taku</t>
  </si>
  <si>
    <t>Site Contact: Chief Engineer, 907.254.0828, amhs.mat.chiefengr@alaska.gov - _x000D_
Technical Contact: Trevor Valentine 907.228.6808, trevor.valentine@alaska.gov - _x000D_
Imtech VSAT Support: 866.680.8728, Vsatsupport@Imtechglobalsupport.com</t>
  </si>
  <si>
    <t>L_626000348204498961</t>
  </si>
  <si>
    <t>DOT AMHS Vessel Columbia</t>
  </si>
  <si>
    <t>Q2FY-LA5Y-7HK7</t>
  </si>
  <si>
    <t>dot-amhs-col-mer</t>
  </si>
  <si>
    <t>ac:17:c8:5c:52:e6</t>
  </si>
  <si>
    <t>143.105.10.190</t>
  </si>
  <si>
    <t>AMHS COL Columbia DOT Vessel</t>
  </si>
  <si>
    <t xml:space="preserve">Carrier:GCI CircuitID:68811 Account:68811 Data:3Mbps Local Contact:907-321-1259 Technical Contact:Trovor Valentine 9072286808, , _x000D_
</t>
  </si>
  <si>
    <t>Q3KA-XNRC-63DM</t>
  </si>
  <si>
    <t>dot-amhs-col-mer-ap6</t>
  </si>
  <si>
    <t>6c:c3:b2:62:56:36</t>
  </si>
  <si>
    <t>10.8.100.212</t>
  </si>
  <si>
    <t>56d0m0s N 138d30m0s W M/V Columbia</t>
  </si>
  <si>
    <t>Site Contact: Chief Engineer, 907.321.1259, amhs.col.chiefengr@alaska.gov - _x000D_
Technical Contact: Trevor Valentine 907.228.6808, trevor.valentine@alaska.gov - _x000D_
GCI Support: Phone: 1.833.375.7258 or 907.375.7258_x000D_
Email: amhs@gci.com</t>
  </si>
  <si>
    <t>Q3KA-N8ZY-4BLC</t>
  </si>
  <si>
    <t>dot-amhs-col-mer-ap3</t>
  </si>
  <si>
    <t>6c:c3:b2:62:58:89</t>
  </si>
  <si>
    <t>10.196.204.164</t>
  </si>
  <si>
    <t>Q3KA-6VM8-6K2P</t>
  </si>
  <si>
    <t>dot-amhs-col-mer-ap5</t>
  </si>
  <si>
    <t>6c:c3:b2:62:56:54</t>
  </si>
  <si>
    <t>10.196.204.166</t>
  </si>
  <si>
    <t>Q3KA-JRRW-VAAY</t>
  </si>
  <si>
    <t>dot-amhs-col-mer-ap4</t>
  </si>
  <si>
    <t>6c:c3:b2:62:56:66</t>
  </si>
  <si>
    <t>10.196.204.165</t>
  </si>
  <si>
    <t>Q2MP-BCCD-WYB2</t>
  </si>
  <si>
    <t>dot-amhs-col-mer-sw1</t>
  </si>
  <si>
    <t>00:18:0a:c2:24:38</t>
  </si>
  <si>
    <t>10.255.191.18</t>
  </si>
  <si>
    <t>AMHS COL Columbia DOT Vessel recently-added</t>
  </si>
  <si>
    <t>56d0m0s N 138d30m0s W_x000D_
M/V Columbia</t>
  </si>
  <si>
    <t>Q2KP-YKRF-4F3P</t>
  </si>
  <si>
    <t>dot-amhs-col-mer-pos</t>
  </si>
  <si>
    <t>00:18:0a:ba:8c:23</t>
  </si>
  <si>
    <t>10.255.191.19</t>
  </si>
  <si>
    <t>L_626000348204498970</t>
  </si>
  <si>
    <t>DOT AMHS Vessel Tazlina</t>
  </si>
  <si>
    <t>Q2KP-ANYE-27F6</t>
  </si>
  <si>
    <t>dot-amhs-taz-mer-sw1</t>
  </si>
  <si>
    <t>00:18:0a:ba:ca:8a</t>
  </si>
  <si>
    <t>10.255.191.130</t>
  </si>
  <si>
    <t>AMHS DOT TAZ Tazlina Vessel recently-added</t>
  </si>
  <si>
    <t>57d00m0s N 139d0m0s W_x000D_
M/V Tazlina</t>
  </si>
  <si>
    <t xml:space="preserve">Site Contact: Chief Engineer, 907.???.????, amhs.taz.chiefengr@alaska.gov - _x000D_
Technical Contact: Trevor Valentine 907.228.6808, trevor.valentine@alaska.gov - _x000D_
GCI Support: Phone: 1.833.375.7258 or 907.375.7258_x000D_
Email: amhs@gci.com_x000D_
</t>
  </si>
  <si>
    <t>Q2HP-WWE2-NXMF</t>
  </si>
  <si>
    <t>dot-amhs-taz-mer-pos</t>
  </si>
  <si>
    <t>88:15:44:01:50:e9</t>
  </si>
  <si>
    <t>10.255.191.131</t>
  </si>
  <si>
    <t>AMHS DOT POS TAZ Tazlina Vessel</t>
  </si>
  <si>
    <t>Site Contact: Chief Engineer, 907.???.????, amhs.taz.chiefengr@alaska.gov -_x000D_
Technical Contact: Trevor Valentine 907.228.6808, trevor.valentine@alaska.gov -_x000D_
GCI Support: Phone: 1.833.375.7258 or 907.375.7258_x000D_
Email: amhs@gci.com</t>
  </si>
  <si>
    <t>Q2FY-SCV2-FQGQ</t>
  </si>
  <si>
    <t>dot-amhs-taz-mer</t>
  </si>
  <si>
    <t>ac:17:c8:5c:6d:fe</t>
  </si>
  <si>
    <t>98.97.97.137</t>
  </si>
  <si>
    <t xml:space="preserve">Carrier:GCI CircuitID:70605 Account:70605 Data:3Mbps Local Contact:907-302-3220 Technical Contact:Trovor Valentine 9072286808, , _x000D_
</t>
  </si>
  <si>
    <t>L_626000348204498984</t>
  </si>
  <si>
    <t>DOT AMHS Vessel Tustumena</t>
  </si>
  <si>
    <t>Q2MP-AAPD-5NWX</t>
  </si>
  <si>
    <t>dot-amhs-tus-mer-sw1</t>
  </si>
  <si>
    <t>00:18:0a:c2:47:00</t>
  </si>
  <si>
    <t>10.255.191.148</t>
  </si>
  <si>
    <t>AMHS DOT TUS Tustumena Vessel recently-added</t>
  </si>
  <si>
    <t>48d0m0s N 134d30m0s W_x000D_
M/V Tustumena</t>
  </si>
  <si>
    <t>Site Contact: Chief Engineer, 907.362.3777, amhs.tus.chiefengr@alaska.gov - Technical Contact: Trevor Valentine 907.228.6808, trevor.valentine@alaska.gov - GCI Support: Phone: 1.833.375.7258 or 907.375.7258_x000D_
Email: amhs@gci.com</t>
  </si>
  <si>
    <t>Q2KP-LSRU-GRMS</t>
  </si>
  <si>
    <t>dot-amhs-tus-mer-pos</t>
  </si>
  <si>
    <t>00:18:0a:ba:be:55</t>
  </si>
  <si>
    <t>10.255.191.147</t>
  </si>
  <si>
    <t>AMHS DOT POS TUS Tustumena Vessel recently-added</t>
  </si>
  <si>
    <t>Site Contact: Chief Engineer, 907.362.3777, amhs.tus.chiefengr@alaska.gov - Technical Contact: Trevor Valentine 907.228.6808, trevor.valentine@alaska.gov - _x000D_
GCI Support: Phone: 1.833.375.7258 or 907.375.7258_x000D_
Email: amhs@gci.com</t>
  </si>
  <si>
    <t>Q2FY-7G65-6PLX</t>
  </si>
  <si>
    <t>dot-amhs-tus-mer</t>
  </si>
  <si>
    <t>ac:17:c8:5c:a8:78</t>
  </si>
  <si>
    <t>98.97.18.9</t>
  </si>
  <si>
    <t xml:space="preserve">Carrier:GCI CircuitID:70926 Account:70926 Data:3Mbps Local Contact:907-362-3777 Technical Contact:Trovor Valentine 9072286808, , _x000D_
</t>
  </si>
  <si>
    <t>Q3KA-XYQC-2GSV</t>
  </si>
  <si>
    <t>dot-amhs-tus-mer-ap2</t>
  </si>
  <si>
    <t>6c:c3:b2:62:58:69</t>
  </si>
  <si>
    <t>10.196.204.194</t>
  </si>
  <si>
    <t>Q3KA-3ARE-FR9J</t>
  </si>
  <si>
    <t>dot-amhs-tus-mer-ap1</t>
  </si>
  <si>
    <t>6c:c3:b2:62:58:61</t>
  </si>
  <si>
    <t>Located in Comm Room.</t>
  </si>
  <si>
    <t>L_626000348204499009</t>
  </si>
  <si>
    <t>DOT AMHS Vessel LeConte</t>
  </si>
  <si>
    <t>Q2FY-MXRR-9WX9</t>
  </si>
  <si>
    <t>dot-amhs-lec-mer</t>
  </si>
  <si>
    <t>ac:17:c8:5c:5a:96</t>
  </si>
  <si>
    <t>98.97.68.83</t>
  </si>
  <si>
    <t>98.97.102.79</t>
  </si>
  <si>
    <t>AMHS DOT LEC LeConte Vessel</t>
  </si>
  <si>
    <t xml:space="preserve">Carrier:GCI CircuitID:68845 Account:68845 Data:3Mbps Local Contact:907-321-1258 Technical Contact:Trovor Valentine 9072286808, , _x000D_
</t>
  </si>
  <si>
    <t>Q2HP-ZD34-K9QS</t>
  </si>
  <si>
    <t>dot-amhs-lec-mer-pos</t>
  </si>
  <si>
    <t>88:15:44:01:65:f7</t>
  </si>
  <si>
    <t>10.255.191.67</t>
  </si>
  <si>
    <t>53d0m0s N 137d0m0s W_x000D_
M/V LeConte</t>
  </si>
  <si>
    <t>Site Contact: Chief Engineer, 907.321.1258, amhs.lec.chiefengr@alaska.gov - _x000D_
Technical Contact: Trevor Valentine 907.228.6808, trevor.valentine@alaska.gov - _x000D_
GCI Support: Phone: 1.833.375.7258 or 907.375.7258_x000D_
Email: amhs@gci.com</t>
  </si>
  <si>
    <t>Q2KP-PC39-AN9A</t>
  </si>
  <si>
    <t>dot-amhs-lec-mer-sw1</t>
  </si>
  <si>
    <t>00:18:0a:ba:bd:a6</t>
  </si>
  <si>
    <t>10.255.191.66</t>
  </si>
  <si>
    <t>Q3KA-5LL3-RMZD</t>
  </si>
  <si>
    <t>dot-amhs-lec-mer-ap1</t>
  </si>
  <si>
    <t>6c:c3:b2:62:52:7f</t>
  </si>
  <si>
    <t>10.196.229.67</t>
  </si>
  <si>
    <t>Q3KA-SF97-SKPC</t>
  </si>
  <si>
    <t>dot-amhs-lec-mer-ap2</t>
  </si>
  <si>
    <t>6c:c3:b2:62:52:3d</t>
  </si>
  <si>
    <t>10.196.229.66</t>
  </si>
  <si>
    <t>L_626000348204499010</t>
  </si>
  <si>
    <t>DOT AMHS Petersburg Terminal</t>
  </si>
  <si>
    <t>Q2KN-W8U3-PQ2F</t>
  </si>
  <si>
    <t>dot-psg-amhs-mer</t>
  </si>
  <si>
    <t>88:15:44:3e:43:08</t>
  </si>
  <si>
    <t>66.223.180.39</t>
  </si>
  <si>
    <t>AMHS DOT PSG Petersburg Terminal</t>
  </si>
  <si>
    <t>56d48m24.82s N 132d58m31.46s W_x000D_
1100 So. Nordic Dr._x000D_
1/2 mile south of town_x000D_
 Petersburg, AK 99833</t>
  </si>
  <si>
    <t xml:space="preserve">Carrier:GCI CircuitID:84:94:8c:ca:f6:80 Account:1120564453 Data:200Mbps/10Mbps Local Contact:Richard Patteson, 907.518.0629 Technical Contact:Trovor Valentine 9072286808, , 84:94:8C:CA:F6:80_x000D_
</t>
  </si>
  <si>
    <t>Q2KP-HFMM-2A9M</t>
  </si>
  <si>
    <t>dot-psg-amhs-mer-sw1</t>
  </si>
  <si>
    <t>00:18:0a:b4:e1:96</t>
  </si>
  <si>
    <t>10.255.248.2</t>
  </si>
  <si>
    <t>- Site Contact: Richard Patteson, 907.518.0629, Richard.Patteson@alaska.gov - Technical Contact: Aaron Schultz 907.228.6807, aaron.schultz@alaska.gov - GCI</t>
  </si>
  <si>
    <t>L_626000348204499016</t>
  </si>
  <si>
    <t>DOA Nome DGS</t>
  </si>
  <si>
    <t>Q2KN-82P3-8FE2</t>
  </si>
  <si>
    <t>doa-nom-dgs-mer</t>
  </si>
  <si>
    <t>88:15:44:3f:8a:e8</t>
  </si>
  <si>
    <t>67.59.110.242</t>
  </si>
  <si>
    <t>240 Front Street_x000D_
Nome, AK</t>
  </si>
  <si>
    <t xml:space="preserve">Carrier:Telalaska CircuitID:9074431108 Account:NETBUS-216488 Data:25Mbps/5Mbps, no cap Local Contact: Technical Contact:DOA-IT Help Desk 269-2099, , _x000D_
</t>
  </si>
  <si>
    <t>Q2GP-AGNQ-UMGL</t>
  </si>
  <si>
    <t>doa-nom-dgs-mer-sw1</t>
  </si>
  <si>
    <t>MS220-8</t>
  </si>
  <si>
    <t>00:18:0a:7c:9b:8c</t>
  </si>
  <si>
    <t>10.255.236.18</t>
  </si>
  <si>
    <t>DOA</t>
  </si>
  <si>
    <t>Q2GP-RPLA-BU8U</t>
  </si>
  <si>
    <t>doa-nom-dgs-mer-sw2</t>
  </si>
  <si>
    <t>00:18:0a:7c:9a:a5</t>
  </si>
  <si>
    <t>10.255.236.19</t>
  </si>
  <si>
    <t>240 Front street_x000D_
Nome, AK</t>
  </si>
  <si>
    <t>L_626000348204499018</t>
  </si>
  <si>
    <t xml:space="preserve">GOV Nome Elections </t>
  </si>
  <si>
    <t>Q2KN-738Y-8H29</t>
  </si>
  <si>
    <t>gov-nom-elections</t>
  </si>
  <si>
    <t>88:15:44:3f:81:78</t>
  </si>
  <si>
    <t>192.168.1.2</t>
  </si>
  <si>
    <t>100.64.194.252</t>
  </si>
  <si>
    <t>GOV</t>
  </si>
  <si>
    <t>214 East Front Street_x000D_
Nome, AK</t>
  </si>
  <si>
    <t>Carrier:Telalaska CircuitID:9074433003 Account:NETBUS-216488 Data:25Mbps/5Mbps no cap Local Contact:Angelique Horton 443-5285 Technical Contact:, co28860, MAC:E82C6D45BC5D</t>
  </si>
  <si>
    <t>Q4CD-Y38T-CT3M</t>
  </si>
  <si>
    <t>gov-nom-elect-mer-sw2</t>
  </si>
  <si>
    <t>MS130-12X</t>
  </si>
  <si>
    <t>b8:ab:61:e4:49:45</t>
  </si>
  <si>
    <t>10.255.236.67</t>
  </si>
  <si>
    <t>switch-18-1-3</t>
  </si>
  <si>
    <t>Region IV Elections Office_x000D_
Sitnasuak Building_x000D_
214 Front St., Suite 130_x000D_
Nome, AK 99762</t>
  </si>
  <si>
    <t xml:space="preserve">GOV cameras attached._x000D_
</t>
  </si>
  <si>
    <t>Q2JP-22KH-TGV2</t>
  </si>
  <si>
    <t>gov-nom-elections-mer-sw1</t>
  </si>
  <si>
    <t>MS220-24</t>
  </si>
  <si>
    <t>00:18:0a:b5:d5:de</t>
  </si>
  <si>
    <t>10.255.236.66</t>
  </si>
  <si>
    <t>L_626000348204499019</t>
  </si>
  <si>
    <t>LAW Nome HQ</t>
  </si>
  <si>
    <t>Q2KN-RA2Q-VVNZ</t>
  </si>
  <si>
    <t>law-nom-hq-mer</t>
  </si>
  <si>
    <t>68:3a:1e:7d:27:40</t>
  </si>
  <si>
    <t>67.59.110.8</t>
  </si>
  <si>
    <t>100.106.6.99</t>
  </si>
  <si>
    <t>240 Front St._x000D_
Nome AK</t>
  </si>
  <si>
    <t xml:space="preserve">Carrier:Telalaska CircuitID:9074432298 Account: LAW (03303) Data:25Mbps/10Mbps, no cap Local Contact:Margaret Thomas 443-4860 Technical Contact:Peter Katsur 269-5595, co23311,  MAC:E8.2C.6D.1A.ED.4_x000D_
</t>
  </si>
  <si>
    <t>Q2JP-Y2CM-2579</t>
  </si>
  <si>
    <t>law-nom-hq-mer-sw1</t>
  </si>
  <si>
    <t>00:18:0a:b5:d0:98</t>
  </si>
  <si>
    <t>10.255.236.106</t>
  </si>
  <si>
    <t>switch-15-21-1</t>
  </si>
  <si>
    <t>LAW</t>
  </si>
  <si>
    <t>L_626000348204499059</t>
  </si>
  <si>
    <t>DOT AMHS Vessel Aurora</t>
  </si>
  <si>
    <t>Q2KP-P2TS-H78X</t>
  </si>
  <si>
    <t>dot-amhs-aur-mer-sw1</t>
  </si>
  <si>
    <t>88:15:44:7e:2d:1e</t>
  </si>
  <si>
    <t>10.255.191.2</t>
  </si>
  <si>
    <t>Q2HP-KQMH-HYYV</t>
  </si>
  <si>
    <t>dot-amhs-aur-mer-pos</t>
  </si>
  <si>
    <t>88:15:44:01:53:5c</t>
  </si>
  <si>
    <t>10.255.191.3</t>
  </si>
  <si>
    <t>Q2FY-L5Y9-YATW</t>
  </si>
  <si>
    <t>dot-amhs-aur-mer</t>
  </si>
  <si>
    <t>ac:17:c8:5c:52:50</t>
  </si>
  <si>
    <t>98.97.98.50</t>
  </si>
  <si>
    <t>Carrier:Starlink CircuitID:70930 Account:70930 Data:3Mbps Local Contact:907-204-1777 Technical Contact:AMHS IT _x000D_
9073342525</t>
  </si>
  <si>
    <t>Q3KA-XJUH-ZNT3</t>
  </si>
  <si>
    <t>dot-amhs-aur-mer-ap1</t>
  </si>
  <si>
    <t>6c:c3:b2:4e:21:68</t>
  </si>
  <si>
    <t>10.196.229.195</t>
  </si>
  <si>
    <t>Q3KA-RSKC-N89X</t>
  </si>
  <si>
    <t>dot-amhs-aur-mer-ap2</t>
  </si>
  <si>
    <t>6c:c3:b2:4e:1d:7d</t>
  </si>
  <si>
    <t>10.196.229.194</t>
  </si>
  <si>
    <t>L_626000348204499088</t>
  </si>
  <si>
    <t>DOT AMHS Vessel Lituya</t>
  </si>
  <si>
    <t>Q2KN-YFUJ-8NTT</t>
  </si>
  <si>
    <t>dot-amhs-lit-mer</t>
  </si>
  <si>
    <t>88:15:44:3e:57:30</t>
  </si>
  <si>
    <t>98.97.97.64</t>
  </si>
  <si>
    <t>AMHS DOT LIT Lituya Vessel recently-added</t>
  </si>
  <si>
    <t>M/V LeConte</t>
  </si>
  <si>
    <t xml:space="preserve">Carrier:GCI CircuitID: Account: Data: Local Contact:Captian, 907.723.7320 Technical Contact: Trevor Valentine 907.228.6808, , _x000D_
</t>
  </si>
  <si>
    <t>Q2HP-GKK3-GU3W</t>
  </si>
  <si>
    <t>dot-amhs-lit-mer-sw1</t>
  </si>
  <si>
    <t>88:15:44:de:39:05</t>
  </si>
  <si>
    <t>10.255.191.82</t>
  </si>
  <si>
    <t>AMHS DOT LIT Lituya Vessel</t>
  </si>
  <si>
    <t>M/V Lituya</t>
  </si>
  <si>
    <t>Site Contact: Captain, 907.723.7320, amhs.lit.master@alaska.gov -_x000D_
Technical Contact: Trevor Valentine 907.228.6808, trevor.valentine@alaska.gov -_x000D_
GCI Support: Phone: 1.833.375.7258 or 907.375.7258_x000D_
Email: amhs@gci.com</t>
  </si>
  <si>
    <t>L_626000348204499139</t>
  </si>
  <si>
    <t>DOA Dillingham Bristol Inn</t>
  </si>
  <si>
    <t>Q2KN-JZM2-BFHV</t>
  </si>
  <si>
    <t>doa-dill-bristolinn-mer</t>
  </si>
  <si>
    <t>88:15:44:40:35:98</t>
  </si>
  <si>
    <t>38.210.73.225</t>
  </si>
  <si>
    <t>Bristol Inn Building,_x000D_
104 Main Street,_x000D_
Dillingham, AK 99576</t>
  </si>
  <si>
    <t>Carrier: Nushagak, Circuit ID: 907-001-2484, Billed To: OIT (907-001-2484), _x000D_
DLS MAC 88154440359d, DSL Phone #: 907-842-1425, 10 Mbps/2Mbps, local contact: Melody Nibeck (CED) 842-5135, SDM co7813</t>
  </si>
  <si>
    <t>Q2JP-4XT8-25Q2</t>
  </si>
  <si>
    <t>doa-dill-bristolinn-mer-sw1</t>
  </si>
  <si>
    <t>00:18:0a:b5:fd:b6</t>
  </si>
  <si>
    <t>10.255.229.27</t>
  </si>
  <si>
    <t>Public Defenders Office.</t>
  </si>
  <si>
    <t>L_626000348204499146</t>
  </si>
  <si>
    <t>DOC Dillingham Probation</t>
  </si>
  <si>
    <t>Q2KN-AMFX-BYBM</t>
  </si>
  <si>
    <t>88:15:44:3f:e5:98</t>
  </si>
  <si>
    <t>38.210.73.206</t>
  </si>
  <si>
    <t>DOC</t>
  </si>
  <si>
    <t>6 Main Street, Suite 1C, Dillingham</t>
  </si>
  <si>
    <t xml:space="preserve">Carrier:Nushagak CircuitID:DSL- 907-842-1345 Account: OIT (907-001-2483) **Nushtel is mac filtering on 8815443fe59d.** Data: 6Mbps/2Mbps, 100GB cap Local Contact:Amber Knutsen 907-842-5799 Technical Contact:Paul Brown 465-4670, co7813, _x000D_
</t>
  </si>
  <si>
    <t>Q2JP-RHFH-F35Y</t>
  </si>
  <si>
    <t>doc-dil-prob-mer-sw1</t>
  </si>
  <si>
    <t>88:15:44:09:03:84</t>
  </si>
  <si>
    <t>10.255.229.10</t>
  </si>
  <si>
    <t>Kangiiqutaq building, 6 Main Street, Suite 1C, Dillingham</t>
  </si>
  <si>
    <t>L_626000348204499152</t>
  </si>
  <si>
    <t>DOT AMHS Haines Terminal</t>
  </si>
  <si>
    <t>Q2KN-ZD5B-3FPC</t>
  </si>
  <si>
    <t>dot-hai-amhs-mer</t>
  </si>
  <si>
    <t>88:15:44:c8:7d:20</t>
  </si>
  <si>
    <t>64.186.122.5</t>
  </si>
  <si>
    <t>AMHS DOT HNS Haines Terminal</t>
  </si>
  <si>
    <t>59d16m13.81s N 135d27m46.75s W_x000D_
6 mi NW of town on Lutak Rd_x000D_
Haines, AK 99827</t>
  </si>
  <si>
    <t xml:space="preserve">Carrier:APT CircuitID:9997662111 Account:HNS100139 Data:50Mbps Local Contact:Ryan Ackerman, 907.623.7204 Technical Contact:Trovor Valentine 9072286808, Req71859, _x000D_
</t>
  </si>
  <si>
    <t>Q2KP-PCYA-TKP3</t>
  </si>
  <si>
    <t>dot-hai-amhs-mer-sw1</t>
  </si>
  <si>
    <t>88:15:44:7a:19:1f</t>
  </si>
  <si>
    <t>10.255.242.2</t>
  </si>
  <si>
    <t>59d16m13.81s N 135d27m46.75s W_x000D_
6 mi NW of town on Lutak Rd _x000D_
Haines, AK 99827</t>
  </si>
  <si>
    <t>- Site Contact: Ryan Ackerman, 907.623.7204, ryan.ackerman@alaska.gov - Technical Contact: Aaron Schultz 907.228.6807, aaron.schultz@alaska.gov - AP&amp;T (Req71859) Account #HNS100139, Circuit ID# 00:23:6A:93:1F:5C - Support: 907.864.3202</t>
  </si>
  <si>
    <t>Q2HP-5LJ5-362P</t>
  </si>
  <si>
    <t>dot-hai-amhs-mer-sw2</t>
  </si>
  <si>
    <t>88:15:44:01:5b:86</t>
  </si>
  <si>
    <t>10.255.242.3</t>
  </si>
  <si>
    <t>AMHS DOT HNS Haines Terminal recently-added</t>
  </si>
  <si>
    <t>L_626000348204499166</t>
  </si>
  <si>
    <t>HSS Dillingham PHN Health Clinic</t>
  </si>
  <si>
    <t>Q2KN-D5FY-5U7L</t>
  </si>
  <si>
    <t>hss-dil-phn-mer</t>
  </si>
  <si>
    <t>88:15:44:3f:fc:c8</t>
  </si>
  <si>
    <t>38.210.73.224</t>
  </si>
  <si>
    <t>125 Main St._x000D_
Dillingham, AK 99576</t>
  </si>
  <si>
    <t>Carrier:Nushagak CircuitID:DSL#907-842-1584 Account:OIT (907-001-2485) _x000D_
MAC Address: 88:18:44:3F:FC:CD_x000D_
Data:6Mbps/2Mbps, 100GB cap Local Contact:Gina Carpenter 907-842-5981 Technical Contact:Carole Bergerson 907-375-7736, CTASK0032103</t>
  </si>
  <si>
    <t>Q2JP-8G72-GWWD</t>
  </si>
  <si>
    <t>hss-dil-phn-mer-sw1</t>
  </si>
  <si>
    <t>88:15:44:09:01:45</t>
  </si>
  <si>
    <t>10.255.229.18</t>
  </si>
  <si>
    <t>L_626000348204499179</t>
  </si>
  <si>
    <t>DOT Nome HQ</t>
  </si>
  <si>
    <t>Q2KN-VXE5-LSMC</t>
  </si>
  <si>
    <t>dot-nom-hq-mer</t>
  </si>
  <si>
    <t>a8:46:9d:76:98:a8</t>
  </si>
  <si>
    <t>100.85.5.96</t>
  </si>
  <si>
    <t>DOA DOT recently-added</t>
  </si>
  <si>
    <t>3000 Nome-Teller Highway Nome, AK</t>
  </si>
  <si>
    <t>Primary Carrier: Starlink. _x000D_
Secondary Carrier Telalaska, Circuit ID 9074433893, Billed To: OIT),(25)Mbps/(5)Mbps, no cap, local contact:, Calvin Schaeffer technical contact: Stuart Garrett 374-3713, SDM co28860, Modem MAC: E82C6D467613</t>
  </si>
  <si>
    <t>Q2JP-U9BY-9V5K</t>
  </si>
  <si>
    <t>dot-nom-hq-mer-sw1</t>
  </si>
  <si>
    <t>00:18:0a:b5:fc:58</t>
  </si>
  <si>
    <t>10.255.236.58</t>
  </si>
  <si>
    <t>3000 Nome-Teller Hwy_x000D_
Nome, AK</t>
  </si>
  <si>
    <t>Q2PD-G8CZ-FWMA</t>
  </si>
  <si>
    <t>Dot-nome-hq-mer-ap1</t>
  </si>
  <si>
    <t>MR33</t>
  </si>
  <si>
    <t>68:3a:1e:84:4a:2f</t>
  </si>
  <si>
    <t>10.197.16.130</t>
  </si>
  <si>
    <t>wireless-25-14</t>
  </si>
  <si>
    <t>L_626000348204499186</t>
  </si>
  <si>
    <t>DOC Nome AMCC</t>
  </si>
  <si>
    <t>Q2KN-N7X8-GEPT</t>
  </si>
  <si>
    <t>doc-nom-amcc-mer</t>
  </si>
  <si>
    <t>cc:9c:3e:3d:b7:78</t>
  </si>
  <si>
    <t>100.99.254.190</t>
  </si>
  <si>
    <t>64d32m14.7s N 165d24m44.5s W_x000D_
1810 Center Creek Road Nome, AK 99762</t>
  </si>
  <si>
    <t>(P) Starlkink KITP00186488 (S) Telalaska CircuitID:9074435195 Account:NETBUS-216488 Data:25Mbps/5Mbps, no cap Local Contact:Steve Talley 907-443-2241 Technical Contact:DOC HelpDesk 269-7355, , MAC:E82C6D45AB90</t>
  </si>
  <si>
    <t>Q2JP-F387-7RSN</t>
  </si>
  <si>
    <t>doc-nom-amcc-mer-sw1</t>
  </si>
  <si>
    <t>00:18:0a:b5:fc:bc</t>
  </si>
  <si>
    <t>10.255.236.34</t>
  </si>
  <si>
    <t>Booking room</t>
  </si>
  <si>
    <t>Q2LP-Y3Z9-F5AD</t>
  </si>
  <si>
    <t>doc-nom-amcc-mer-sw3</t>
  </si>
  <si>
    <t>MS220-48</t>
  </si>
  <si>
    <t>88:15:44:12:19:42</t>
  </si>
  <si>
    <t>10.255.236.36</t>
  </si>
  <si>
    <t>Server Room</t>
  </si>
  <si>
    <t>Q2JP-Q7M7-97RQ</t>
  </si>
  <si>
    <t>doc-nom-amcc-mer-sw2</t>
  </si>
  <si>
    <t>00:18:0a:b5:fd:20</t>
  </si>
  <si>
    <t>10.255.236.35</t>
  </si>
  <si>
    <t>Fan Room</t>
  </si>
  <si>
    <t>L_626000348204499192</t>
  </si>
  <si>
    <t>DOA Utqiagvik PDA</t>
  </si>
  <si>
    <t>Q2KN-USBT-3DRD</t>
  </si>
  <si>
    <t>doa-utqiagvik-pda-mer</t>
  </si>
  <si>
    <t>88:15:44:c7:37:60</t>
  </si>
  <si>
    <t>100.64.229.150</t>
  </si>
  <si>
    <t>1250 Agvik St_x000D_
Suite 268_x000D_
Barrow, AK</t>
  </si>
  <si>
    <t xml:space="preserve">Carrier:ASTAC CircuitID: DSL852.3165 Account: 10636 Data:10 Mbps/3Mbps Local Contact:Justin Racette 907-458-6800 Technical Contact:Jason Breece 375-7792, , _x000D_
</t>
  </si>
  <si>
    <t>Q2JP-Q4KY-TVYK</t>
  </si>
  <si>
    <t>doa-utqiagvik-pda-mer-sw1</t>
  </si>
  <si>
    <t>00:18:0a:b5:fe:4c</t>
  </si>
  <si>
    <t>10.255.226.2</t>
  </si>
  <si>
    <t>1250 Avgik st_x000D_
Suite 268_x000D_
Barrow, AK</t>
  </si>
  <si>
    <t>L_626000348204499199</t>
  </si>
  <si>
    <t>DEC Dutch Harbor</t>
  </si>
  <si>
    <t>Q2KN-GH23-RCVM</t>
  </si>
  <si>
    <t>dec-dut-hq-mer</t>
  </si>
  <si>
    <t>88:15:44:40:1d:40</t>
  </si>
  <si>
    <t>209.124.148.207</t>
  </si>
  <si>
    <t>ACS_Admin DEC</t>
  </si>
  <si>
    <t>179 Gilman Rd_x000D_
Suite # 206  _x000D_
dutch harbor, AK</t>
  </si>
  <si>
    <t xml:space="preserve">Carrier:Telalaska CircuitID:MIS9075814632 Account: Data:1Mbps/512Kbps, 100GB cap Local Contact:Erica Aus, 581-4632 Technical Contact:Avery Grossardt 465-5236, co8885, _x000D_
</t>
  </si>
  <si>
    <t>Q2GP-JLNX-74S9</t>
  </si>
  <si>
    <t>dec-dut-hq-mer-sw1</t>
  </si>
  <si>
    <t>00:18:0a:7c:3b:c5</t>
  </si>
  <si>
    <t>10.255.230.2</t>
  </si>
  <si>
    <t>DEC</t>
  </si>
  <si>
    <t>179 Gilman Rd _x000D_
Suite # 206 _x000D_
dutch harbor, AK</t>
  </si>
  <si>
    <t>Carrier TelAlaska, Circuit ID (), ()Mbps/()Mbps, ()GB cap, local contact:, technical contact:, SDM co(), Meraki Switch MAC Address:00:18:0a:7c:3b:c5, Cable Modem MAC:</t>
  </si>
  <si>
    <t>L_626000348204499221</t>
  </si>
  <si>
    <t>DOA Juneau OIT NSS Test</t>
  </si>
  <si>
    <t>Q2KN-HQUD-WJGJ</t>
  </si>
  <si>
    <t>DOA Juneau ETS NSS Test</t>
  </si>
  <si>
    <t>88:15:44:40:28:30</t>
  </si>
  <si>
    <t>192.168.227.2</t>
  </si>
  <si>
    <t>333 Willoughby Avenue_x000D_
Juneau, AK 99801</t>
  </si>
  <si>
    <t xml:space="preserve">Carrier:ACS CircuitID:d143bf Account:1970070 Data:25Mbps Local Contact:Gordy Carson 907-465-8244 Technical Contact:Gordy Carson 907-465-8244, , _x000D_
</t>
  </si>
  <si>
    <t>Q2JP-JWZS-CBAR</t>
  </si>
  <si>
    <t>DOA Juneau OIT NSS Test Switch</t>
  </si>
  <si>
    <t>00:18:0a:b5:f5:b4</t>
  </si>
  <si>
    <t>10.255.240.2</t>
  </si>
  <si>
    <t>L_626000348204499237</t>
  </si>
  <si>
    <t>DOT AMHS Cordova Terminal</t>
  </si>
  <si>
    <t>Q2KN-MEBE-S8PC</t>
  </si>
  <si>
    <t>dot-cdv-amhs-mer</t>
  </si>
  <si>
    <t>88:15:44:07:13:b0</t>
  </si>
  <si>
    <t>66.223.160.17</t>
  </si>
  <si>
    <t>AMHS CDV Cordova DOT Terminal</t>
  </si>
  <si>
    <t>60d33m25.50s N 145d45m10.48s W_x000D_
201 Orca Ave., Cordova, AK 99574</t>
  </si>
  <si>
    <t xml:space="preserve">Carrier:GCI CircuitID:B0924A01E0D0 Account:1120055191 Data:12Mbps/1Mbps Local Contact:Tamara Johnson 907.424.7333 Technical Contact:Trovor Valentine 9072286808, Req76564, MAC: B0924A01E0D0_x000D_
</t>
  </si>
  <si>
    <t>Q2HP-RQXP-MZV7</t>
  </si>
  <si>
    <t>dot-cdv-amhs-mer-sw2</t>
  </si>
  <si>
    <t>88:15:44:04:ec:58</t>
  </si>
  <si>
    <t>10.255.228.3</t>
  </si>
  <si>
    <t>60d33m24.28s N 145d45m11.70s W_x000D_
201 Orca Ave., 1 mi. north of City Center @ Mile 0 _x000D_
Cordova, AK 99574</t>
  </si>
  <si>
    <t>- Site Contact: Toni Bocci, 907.424.7333, toni.bocci@alaska.gov - Technical Contact: Aaron Schultz 907.228.6807, aaron.schultz@alaska.gov</t>
  </si>
  <si>
    <t>Q2KP-UAEC-EG2X</t>
  </si>
  <si>
    <t>dot-cdv-amhs-mer-sw1</t>
  </si>
  <si>
    <t>88:15:44:7c:70:57</t>
  </si>
  <si>
    <t>10.255.228.2</t>
  </si>
  <si>
    <t>60d33m25.50s N 145d45m10.48s W_x000D_
201 Orca Ave., 1 mi. north of City Center @ Mile 0 _x000D_
Cordova, AK 99574</t>
  </si>
  <si>
    <t>- Site Contact: Tamara Johnson, 907.424.7333, tamara.johnson@alaska.gov_x000D_
 - Technical Contact: Kris Maenhout 907.228.6873,_x000D_
kris.maenhout@alaska.gov</t>
  </si>
  <si>
    <t>L_626000348204499238</t>
  </si>
  <si>
    <t>DOT AMHS Homer Terminal</t>
  </si>
  <si>
    <t>Q2KN-MWU6-JE9G</t>
  </si>
  <si>
    <t>dot-hom-amhs-mer</t>
  </si>
  <si>
    <t>88:15:44:07:1a:90</t>
  </si>
  <si>
    <t>AMHS DOT HOM Homer Terminal</t>
  </si>
  <si>
    <t>59d36m19.73s N 151d25m7.32s W_x000D_
4690 Homer Spit Rd_x000D_
Homer, AK 99603</t>
  </si>
  <si>
    <t xml:space="preserve">Carrier:ACS CircuitID:24f287 Account:1018685 Data:15Mbps Local Contact: Justin Cox, 907.235-8449,_x000D_
justin.cox@alaska.gov_x000D_
 Technical Contact:Aaron Schultz 907.228.6807, Req76557, _x000D_
</t>
  </si>
  <si>
    <t>Q2KP-H6EB-9CUA</t>
  </si>
  <si>
    <t>dot-hom-amhs-mer-sw1</t>
  </si>
  <si>
    <t>88:15:44:7c:71:83</t>
  </si>
  <si>
    <t>10.255.232.2</t>
  </si>
  <si>
    <t>59d36m19.73s N 151d25m7.32s W_x000D_
4690 Homer Spit Rd _x000D_
Homer, AK 99603</t>
  </si>
  <si>
    <t>- Site Contact: Justin Cox, 907.235-8449, justin.cox@alaska.gov - Technical Contact: Aaron Schultz 907.228.6807, aaron.schultz@alaska.gov -</t>
  </si>
  <si>
    <t>L_626000348204499239</t>
  </si>
  <si>
    <t>DOT AMHS Hoonah Terminal</t>
  </si>
  <si>
    <t>Q2KN-NYJY-G3M3</t>
  </si>
  <si>
    <t>dot-hoo-amhs-mer</t>
  </si>
  <si>
    <t>88:15:44:07:29:70</t>
  </si>
  <si>
    <t>137.83.36.153</t>
  </si>
  <si>
    <t>AMHS DOT HNH Hoonah Terminal</t>
  </si>
  <si>
    <t>58d7m2.31s N 135d27m24.61s W_x000D_
119 Cannery Rd_x000D_
Hoonah AK 99829</t>
  </si>
  <si>
    <t xml:space="preserve">Carrier:SnowCloud CircuitID: Account: Data: Local Contact:Lyna Johanson, 907.945.3543 Technical Contact:Trovor Valentine 9072286808, , _x000D_
</t>
  </si>
  <si>
    <t>Q2HP-68NU-WWHR</t>
  </si>
  <si>
    <t>dot-hoo-mao-mer-sw1</t>
  </si>
  <si>
    <t>88:15:44:de:34:e5</t>
  </si>
  <si>
    <t>10.255.243.3</t>
  </si>
  <si>
    <t>DOT HNH Hoonah MAO Maintenance Operations</t>
  </si>
  <si>
    <t>58d5m57.76s N 135d24m55.33s W_x000D_
700 Airport Way_x000D_
Hoonah, AK 99829</t>
  </si>
  <si>
    <t>- Site Contact: Kenneth Meserve, 907.945.3426, kenneth.meserve@alaska.gov - Technical Contact: Matt Culbreth 907.465.4437, matthew.culbreth@alaska.gov -</t>
  </si>
  <si>
    <t>Q2KP-H3XX-EEWE</t>
  </si>
  <si>
    <t>dot-hoo-amhs-mer-sw1</t>
  </si>
  <si>
    <t>88:15:44:7c:75:39</t>
  </si>
  <si>
    <t>10.255.243.2</t>
  </si>
  <si>
    <t>58d7m2.31s N 135d27m24.61s W_x000D_
119 Cannery Rd _x000D_
Hoonah AK 99829</t>
  </si>
  <si>
    <t>- Site Contact: Lyna Johanson, 907.945.3543, lyna.johanson@alaska.gov - Technical Contact: Aaron Schultz 907.228.6807, aaron.schultz@alaska.gov -</t>
  </si>
  <si>
    <t>L_626000348204499240</t>
  </si>
  <si>
    <t>DOT AMHS Seldovia Terminal</t>
  </si>
  <si>
    <t>Q2KN-NYQZ-SAPG</t>
  </si>
  <si>
    <t>dot-sdv-amhs-mer</t>
  </si>
  <si>
    <t>88:15:44:07:29:98</t>
  </si>
  <si>
    <t>AMHS DOT SDV Seldovia Terminal</t>
  </si>
  <si>
    <t>59d26m25.72s N 151d43m8.08s W_x000D_
At head of dock st_x000D_
Seldovia, AK 99663</t>
  </si>
  <si>
    <t xml:space="preserve">Carrier:ACS CircuitID:d34708 Account:#1920001 Data:10Mbps/1Mbps Local Contact:Tim Dillon, 907.234.7643 Technical Contact:Trovor Valentine 9072286808, Req76556, _x000D_
</t>
  </si>
  <si>
    <t>Q2HP-VZM3-J3WE</t>
  </si>
  <si>
    <t>dot-sdv-amhs-mer-sw1</t>
  </si>
  <si>
    <t>88:15:44:de:11:bf</t>
  </si>
  <si>
    <t>10.255.232.10</t>
  </si>
  <si>
    <t>59d26m25.72s N 151d43m8.08s W_x000D_
At head of dock _x000D_
Seldovia, AK 99663</t>
  </si>
  <si>
    <t>- Site Contact: Tim Dillon, 907.234.7643, amhs-sdv@alaska.gov - Technical Contact: Aaron Schultz 907.228.6807, aaron.schultz@alaska.gov -</t>
  </si>
  <si>
    <t>L_626000348204499241</t>
  </si>
  <si>
    <t>DOT AMHS Sitka Terminal</t>
  </si>
  <si>
    <t>Q2FY-NVLJ-F5RX</t>
  </si>
  <si>
    <t>dot-sit-amhs-mer</t>
  </si>
  <si>
    <t>ac:17:c8:bb:dc:80</t>
  </si>
  <si>
    <t>98.97.97.121</t>
  </si>
  <si>
    <t>24.237.113.27</t>
  </si>
  <si>
    <t>AMHS DOT SIT Sitka Terminal</t>
  </si>
  <si>
    <t>57d7m42.59s N 135d22m49.86s W_x000D_
5307 Halibut Point Rd _x000D_
Sitka, AK 99835</t>
  </si>
  <si>
    <t xml:space="preserve">Carrier:GCI CircuitID:68:8f:2e:46:fb:02 Account:1120222859 Data:25Mbps/5Mbps Local Contact:Melissa Mossburg 747-6750 Technical Contact:Trovor Valentine 9072286808, , _x000D_
</t>
  </si>
  <si>
    <t>Q2KP-BFJC-PQ8H</t>
  </si>
  <si>
    <t>dot-sit-amhs-mer-sw1</t>
  </si>
  <si>
    <t>88:15:44:7c:7a:4d</t>
  </si>
  <si>
    <t>10.255.249.2</t>
  </si>
  <si>
    <t>- Site Contact: Andy LaPean, 907.747.8737, andy.lapean@alaska.gov - Technical Contact: Aaron Schultz 907.228.6807, aaron.schultz@alaska.gov -</t>
  </si>
  <si>
    <t>L_626000348204499242</t>
  </si>
  <si>
    <t>DOT AMHS Skagway Terminal</t>
  </si>
  <si>
    <t>Q2KN-P72U-JF8V</t>
  </si>
  <si>
    <t>dot-sgy-amhs-mer</t>
  </si>
  <si>
    <t>88:15:44:07:2c:30</t>
  </si>
  <si>
    <t>64.186.122.7</t>
  </si>
  <si>
    <t>AMHS DOT SGY Skagway Terminal</t>
  </si>
  <si>
    <t>59d26m58.80s N 135d19m27.74s W_x000D_
Mile 0 Klondike Hwy, Broadway St, 1/4 mile south of town, Skagway, AK 99840</t>
  </si>
  <si>
    <t xml:space="preserve">Carrier:APT CircuitID: 00:23:6A:A0:8F:76 Account:SKG101981 Data:10Mbps/4Mbps 300GB cap Local Contact: Lara Labesky, 907.983.2944 Technical Contact:APT  907.864.3202, Req76648, _x000D_
</t>
  </si>
  <si>
    <t>Q2KP-BG9R-CLNE</t>
  </si>
  <si>
    <t>dot-sgy-amhs-mer-sw1</t>
  </si>
  <si>
    <t>88:15:44:7c:7d:ea</t>
  </si>
  <si>
    <t>10.255.250.2</t>
  </si>
  <si>
    <t>- Site Contact: Lara Labesky, 907.983.2944, lara.labesky@alaska.gov - Technical Contact: Aaron Schultz 907.228.6807, aaron.schultz@alaska.gov -</t>
  </si>
  <si>
    <t>L_626000348204499243</t>
  </si>
  <si>
    <t>DOT AMHS Valdez Terminal</t>
  </si>
  <si>
    <t>Q2KN-PSTW-UGPR</t>
  </si>
  <si>
    <t>dot-val-amhs-mer</t>
  </si>
  <si>
    <t>88:15:44:07:36:08</t>
  </si>
  <si>
    <t>192.168.0.2</t>
  </si>
  <si>
    <t>AMHS DOT Terminal VDZ Valdez</t>
  </si>
  <si>
    <t xml:space="preserve"> 101 Orca Ave  Cordova, AK 99574</t>
  </si>
  <si>
    <t xml:space="preserve">Carrier:GCI CircuitID:80C6ABC2B7EE Account:120055191 Data:12Mbps/1Mbps Local Contact:Toni Bocci 907.424.7333 Technical Contact:Trovor Valentine 9072286808, Req76564, MAC: 80C6 ABC2 B7EE_x000D_
</t>
  </si>
  <si>
    <t>Q2KP-7EGR-KQ4Y</t>
  </si>
  <si>
    <t>dot-val-amhs-mer-sw1</t>
  </si>
  <si>
    <t>88:15:44:7c:8a:06</t>
  </si>
  <si>
    <t>10.255.228.10</t>
  </si>
  <si>
    <t>61d07m28.21s N 146d21m48.53s W_x000D_
520 Ferry Way, W. end of City Dock, 1/2 mi. SW of City Ctr._x000D_
Valdez, AK 99686</t>
  </si>
  <si>
    <t>- Site Contact: Allen Chaffin, 907.835.4503, allen.chaffin@alaska.gov - Technical Contact: Aaron Schultz 907.228.6807, aaron.schultz@alaska.gov -</t>
  </si>
  <si>
    <t>L_626000348204499244</t>
  </si>
  <si>
    <t>DOT AMHS Whittier Terminal</t>
  </si>
  <si>
    <t>Q2KN-RUCG-ZZ22</t>
  </si>
  <si>
    <t>dot-wtr-amhs-mer</t>
  </si>
  <si>
    <t>88:15:44:07:53:f8</t>
  </si>
  <si>
    <t>206.174.24.138</t>
  </si>
  <si>
    <t>AMHS DOT Terminal WTR Whittier</t>
  </si>
  <si>
    <t>60d46m34.60s N 148d41m5.75s W_x000D_
1/4 West Camp Road_x000D_
Whittier, AK 99693</t>
  </si>
  <si>
    <t xml:space="preserve">Carrier:UUI CircuitID:00:24:a0:ae:38:08 Account: #907.120.0563 Data:8Mbps/4Mbps Local Contact:Sawyer Drozdowski, 907.472.2378,_x000D_
sawyer.drozdowski@alaska.gov Technical Contact:Trovor Valentine 9072286808, Req76362, _x000D_
</t>
  </si>
  <si>
    <t>Q2KP-UCNK-9SLW</t>
  </si>
  <si>
    <t>dot-wtr-amhs-mer-sw1</t>
  </si>
  <si>
    <t>88:15:44:7c:b0:03</t>
  </si>
  <si>
    <t>10.255.228.18</t>
  </si>
  <si>
    <t>60d46m34.60s N 148d41m5.75s W_x000D_
1/4 West Camp Road _x000D_
Whittier, AK 99693</t>
  </si>
  <si>
    <t>- Site Contact: Sawyer Drozdowski, 907.472.2378, sawyer.drozdowski@alaska.gov - Technical Contact: Aaron Schultz 907.228.6807, aaron.schultz@alaska.gov -</t>
  </si>
  <si>
    <t>L_626000348204499261</t>
  </si>
  <si>
    <t>LAW Kotzebue HQ</t>
  </si>
  <si>
    <t>Q2KN-QBWD-KU8U</t>
  </si>
  <si>
    <t>88:15:44:3f:34:30</t>
  </si>
  <si>
    <t>100.91.42.30</t>
  </si>
  <si>
    <t>373 2nd Street, Kotzebue, AK 99752</t>
  </si>
  <si>
    <t>Carrier:GCI, GCI Account Number 2000237795_x000D_
Account Name: SOA LAW Kotzebue DAO Cable modem MAC  bc:3e:07:26:78:90 Account: LAW Data:25Mbps/5Mbps,  Local Contact:Tracey Duffield 442-3396 Technical Contact:OIT NSS 907-334-5900, SCTASK0014601</t>
  </si>
  <si>
    <t>Q2JP-R3BY-ZDGW</t>
  </si>
  <si>
    <t>law-kot-hq-mer-sw1</t>
  </si>
  <si>
    <t>00:18:0a:b5:fd:6b</t>
  </si>
  <si>
    <t>10.255.235.50</t>
  </si>
  <si>
    <t>Law</t>
  </si>
  <si>
    <t>local contact: Tracey Duffield 442-3396, technical contact: Jennifer McCaul 269-6646</t>
  </si>
  <si>
    <t>L_626000348204499263</t>
  </si>
  <si>
    <t>DOT Kotzebue HQ</t>
  </si>
  <si>
    <t>Q4AA-YY73-P6PU</t>
  </si>
  <si>
    <t>dot-kot-hq-mer-sw2</t>
  </si>
  <si>
    <t>MS120-8</t>
  </si>
  <si>
    <t>b8:ab:61:8a:68:de</t>
  </si>
  <si>
    <t>10.255.235.19</t>
  </si>
  <si>
    <t>100 Airport Way, Kotzebue, AK 99752</t>
  </si>
  <si>
    <t>Carrier GCI, Circuit ID 00:1d:d2:00:19:ce, Billed To: OIT (120-609438), 25Mbps/5Mbps, 200GB cap, local contact:Alvin Warnke 442-3147, technical contact:Stuart Garrett 374-3713, SDM co9280, Cable Modem MAC: 00:1d:d2:00:19:ce_x000D_
DOT ARFF</t>
  </si>
  <si>
    <t>Q2JP-3QH5-XM43</t>
  </si>
  <si>
    <t>dot-kot-hq-mer-sw1</t>
  </si>
  <si>
    <t>00:18:0a:b5:fa:64</t>
  </si>
  <si>
    <t>10.255.235.18</t>
  </si>
  <si>
    <t>DOT</t>
  </si>
  <si>
    <t>100 Airport Way, Kotzebue, AK</t>
  </si>
  <si>
    <t>local contact: Alvin Warnke 442-3147, technical contact: Stuart Garrett 374-3713</t>
  </si>
  <si>
    <t>Q2KN-DP93-Q5QG</t>
  </si>
  <si>
    <t>88:15:44:40:02:48</t>
  </si>
  <si>
    <t>206.174.30.130</t>
  </si>
  <si>
    <t>100.65.21.18</t>
  </si>
  <si>
    <t>PRI - Starlink KITP00192575 Secr GCI, Circuit ID 00:1d:d2:00:19:ce, Billed To: OIT (120-609438), 25Mbps/5Mbps, 200GB cap, local contact:Alvin Warnke 442-3147, technical contact: DOT Help Desk (907) 334-2525, SDM co9280, _x000D_
DOT ARFF</t>
  </si>
  <si>
    <t>Q3AJ-5A4V-GNM7</t>
  </si>
  <si>
    <t>dot-kotz-hq-mer-ap1</t>
  </si>
  <si>
    <t>a8:46:9d:28:fc:0d</t>
  </si>
  <si>
    <t>10.197.17.131</t>
  </si>
  <si>
    <t>L_626000348204499264</t>
  </si>
  <si>
    <t>DOC Kotzebue Probation</t>
  </si>
  <si>
    <t>Q2KN-HKYQ-8YXY</t>
  </si>
  <si>
    <t>88:15:44:40:26:b8</t>
  </si>
  <si>
    <t>100.107.230.53</t>
  </si>
  <si>
    <t>352 Mission St, Kotzebue, AK 99752</t>
  </si>
  <si>
    <t xml:space="preserve">(P) Starlink KITP00192588 (S)GCI CircuitID:00:1d:d3:f2:25:47 Acct:OIT 120-609438 Data:6Mbps/2Mbps, 100GB cap Local Contact:Julene Webber 442-2586 Technical Contact: Paul Brown 465-4670, co9281, _x000D_
</t>
  </si>
  <si>
    <t>Q2JP-4RXA-EYE4</t>
  </si>
  <si>
    <t>doc-kot-prob-mer-sw1</t>
  </si>
  <si>
    <t>88:15:44:09:03:07</t>
  </si>
  <si>
    <t>10.255.235.10</t>
  </si>
  <si>
    <t>342 Mission St, Kotzebue, AK 99752</t>
  </si>
  <si>
    <t>local contact:Steve Murphy 442-2586, technical contact: Paul Brown 465-4670</t>
  </si>
  <si>
    <t>L_626000348204499298</t>
  </si>
  <si>
    <t>FCS-Kotzebue-Eskimo-OCS</t>
  </si>
  <si>
    <t>Q2KN-HEKN-RU35</t>
  </si>
  <si>
    <t>88:15:44:40:25:b0</t>
  </si>
  <si>
    <t>206.174.30.134</t>
  </si>
  <si>
    <t>100.90.14.91</t>
  </si>
  <si>
    <t>HSS</t>
  </si>
  <si>
    <t>333 Shore Ave Kotzebue, AK 99752</t>
  </si>
  <si>
    <t>Carrier GCI, Circuit ID 38:A6:59:30:3F:2A, Billed To: OIT (120-609438), 15Mbps/3Mbps, 100GB cap, local contact: China Shelia 9074606134, technical contact: DFCS Helpdesk, (907) 465-8800 SDM co9277, Cable Modem MAC: 38:A6:59:30:3F:2A</t>
  </si>
  <si>
    <t>Q2JP-UZVE-TTYQ</t>
  </si>
  <si>
    <t>fcs-kot-eskimo-mer-ocs-sw1</t>
  </si>
  <si>
    <t>00:18:0a:b5:f6:7c</t>
  </si>
  <si>
    <t>10.255.235.34</t>
  </si>
  <si>
    <t>333 Shore Ave (Eskimo Building), Kotzebue, AK 99752</t>
  </si>
  <si>
    <t>Office of Children Services (OCS),local contact: Michelle Rogers 442-3226, technical contact: Tom Sullivan 269-8076</t>
  </si>
  <si>
    <t>L_626000348204499301</t>
  </si>
  <si>
    <t>DOA Kotzebue PDA</t>
  </si>
  <si>
    <t>Q2BN-A5KK-GD94</t>
  </si>
  <si>
    <t>00:18:0a:47:97:de</t>
  </si>
  <si>
    <t>100.119.239.95</t>
  </si>
  <si>
    <t>333 Shore Ave, Kotzebue, AK 99752</t>
  </si>
  <si>
    <t>Primary: Strlnk KITP00186496 Sec - GCI,/ ID -38:a6:59:30:3f:2a, Billed: OIT (120-609438), 25Mbps/5Mbps, 100GB cap, local contact:  (907) 602-3622, tech contact: DOA Svc Desk 9072692099, SDM co9650/RITM0108977</t>
  </si>
  <si>
    <t>Q2JP-NH5J-9SSV</t>
  </si>
  <si>
    <t>doa-kot-pda-mer-sw1</t>
  </si>
  <si>
    <t>00:18:0a:b5:f6:e0</t>
  </si>
  <si>
    <t>10.255.235.2</t>
  </si>
  <si>
    <t>606 Bison Street,_x000D_
Kotzebue, AK</t>
  </si>
  <si>
    <t>local contact: Daisy Gammett 442-3736, technical contact: Jason Breece 375-7792</t>
  </si>
  <si>
    <t>L_626000348204499302</t>
  </si>
  <si>
    <t>HSS Nome DJJ</t>
  </si>
  <si>
    <t>Q2KN-42TS-RB56</t>
  </si>
  <si>
    <t>88:15:44:3f:64:18</t>
  </si>
  <si>
    <t>67.59.110.253</t>
  </si>
  <si>
    <t>100.108.197.220</t>
  </si>
  <si>
    <t>113 West Front St. 2nd floor_x000D_
Nome, AK</t>
  </si>
  <si>
    <t>Carrier:Telalaska CircuitID:907-443-2949 Account:NETBUS-216488 Data:25Mbps/5Mbps, no cap Local Contact:Jana Hogan 907-443-2674 Technical Contact:Carole Bergerson 907-375-7736, CO28860, MAC: E82C6D46197A</t>
  </si>
  <si>
    <t>Q2LP-GVPS-N469</t>
  </si>
  <si>
    <t>hss-nom-djj-mer-sw1</t>
  </si>
  <si>
    <t>88:15:44:12:0c:37</t>
  </si>
  <si>
    <t>10.255.236.74</t>
  </si>
  <si>
    <t>804 E. 4th St_x000D_
Nome, AK</t>
  </si>
  <si>
    <t>L_626000348204499303</t>
  </si>
  <si>
    <t>HSS Nome PHN Health Clinic</t>
  </si>
  <si>
    <t>Q2JP-6TKM-SATT</t>
  </si>
  <si>
    <t>hss-nom-phn-mer-sw1</t>
  </si>
  <si>
    <t>88:15:44:09:04:33</t>
  </si>
  <si>
    <t>10.255.236.90</t>
  </si>
  <si>
    <t>607 Division St_x000D_
Nome, AK</t>
  </si>
  <si>
    <t>Q2KN-UMDK-J93J</t>
  </si>
  <si>
    <t>hss-nom-phn-mer</t>
  </si>
  <si>
    <t>88:15:44:c7:35:b8</t>
  </si>
  <si>
    <t>67.59.110.251</t>
  </si>
  <si>
    <t>309 Bering Street_x000D_
 Nome, AK</t>
  </si>
  <si>
    <t>Carrier: Primary Link Starlink KITP00173451/Standby Telalaska CircuitID:9074430219 Account:NETBUS-216488 Data:25Mbps/5Mbps, no cap Local Contact: No Local Provided by Depar  IT contact number: 907-269-3444_x000D_
IT email: doh.its.helpdesk@alaska.gov</t>
  </si>
  <si>
    <t>L_626000348204499304</t>
  </si>
  <si>
    <t>MVA Nome National Guard Hanger</t>
  </si>
  <si>
    <t>Q2GP-TMEJ-7FR7</t>
  </si>
  <si>
    <t>mva-nom-ng-mer-sw1</t>
  </si>
  <si>
    <t>00:18:0a:7c:56:a0</t>
  </si>
  <si>
    <t>10.255.236.122</t>
  </si>
  <si>
    <t>MVA</t>
  </si>
  <si>
    <t>64d30m59.0s N 165d25m32.9s W_x000D_
1230 New Center Creek Road Nome, AK</t>
  </si>
  <si>
    <t>Q2KN-FXY5-2MRJ</t>
  </si>
  <si>
    <t>mva-nom-ng-hangar</t>
  </si>
  <si>
    <t>88:15:44:40:18:18</t>
  </si>
  <si>
    <t>mva</t>
  </si>
  <si>
    <t>1230 New Center Creek Road Nome, AK</t>
  </si>
  <si>
    <t xml:space="preserve">Pri LEC:Telalaska CircuitID:DSL #9074434809 Account:NETBUS-216488 Data:1 Mbps/512Kbps, 100GB cap_x000D_
Sec - STARLINK KITP00173455 LocContct:Steve Smith 907-434-1044_x000D_
Technical Contact:MVA helpdesk 428-7241, co9518, MAC:00:23:6a:cd:04:09_x000D_
</t>
  </si>
  <si>
    <t>L_626000348204499305</t>
  </si>
  <si>
    <t>MVA Nome National Guard Armory</t>
  </si>
  <si>
    <t>Q2KN-CN2K-DGEE</t>
  </si>
  <si>
    <t>MVA Nome Armory</t>
  </si>
  <si>
    <t>88:15:44:3f:f8:40</t>
  </si>
  <si>
    <t>67.59.110.247</t>
  </si>
  <si>
    <t>206 Front Street_x000D_
Nome, AK</t>
  </si>
  <si>
    <t xml:space="preserve">Carrier:Telalaska CircuitID:9074433091 Account:NETBUS-216488 Data:25Mbps/5Mbps, no cap Local Contact:Steve Smith 907-443-3091 Technical Contact:MVA helpdesk 428-7241, co28860, MAC: E82C6D46761E_x000D_
</t>
  </si>
  <si>
    <t>Q2GP-G8S7-E9X5</t>
  </si>
  <si>
    <t>mva-nom-armory-mer-sw1</t>
  </si>
  <si>
    <t>00:18:0a:7c:4e:1e</t>
  </si>
  <si>
    <t>10.255.236.114</t>
  </si>
  <si>
    <t>L_626000348204499314</t>
  </si>
  <si>
    <t>DNR Nome</t>
  </si>
  <si>
    <t>Q2KN-UR9H-HBRQ</t>
  </si>
  <si>
    <t>dnr-nome-mer</t>
  </si>
  <si>
    <t>88:15:44:c7:37:28</t>
  </si>
  <si>
    <t>67.59.110.244</t>
  </si>
  <si>
    <t>214 E. Front Street_x000D_
Nome, AK</t>
  </si>
  <si>
    <t xml:space="preserve">Carrier:Telalaska CircuitID:9074433546 Account:NETBUS-216488 Data:25Mbps/5Mbps, no cap Local Contact: (NRN) Technical Contact: AKN, , _x000D_
</t>
  </si>
  <si>
    <t>Q2GP-58M2-UCH3</t>
  </si>
  <si>
    <t>dnr-nom-mer-sw1</t>
  </si>
  <si>
    <t>00:18:0a:7c:4e:34</t>
  </si>
  <si>
    <t>10.255.236.101</t>
  </si>
  <si>
    <t>switch-16-7</t>
  </si>
  <si>
    <t>DNR</t>
  </si>
  <si>
    <t>214 E. Front Street _x000D_
3rd Floor _x000D_
Nome, AK</t>
  </si>
  <si>
    <t>3rd floor</t>
  </si>
  <si>
    <t>L_626000348204499316</t>
  </si>
  <si>
    <t>HUB Bethel BNC DOA-DOC-HSS</t>
  </si>
  <si>
    <t>Q2KN-LY72-3BD7</t>
  </si>
  <si>
    <t>hub-bet-bnc-mer</t>
  </si>
  <si>
    <t>88:15:44:40:48:80</t>
  </si>
  <si>
    <t>205.148.224.69</t>
  </si>
  <si>
    <t>100.97.15.209</t>
  </si>
  <si>
    <t>CED DOA DOC HSS</t>
  </si>
  <si>
    <t>60d47m45.13s N 161d46m17.09s W_x000D_
BNC Complex, 460 Ridgecrest, DCED Rm. 210B, Bethel, AK</t>
  </si>
  <si>
    <t>(P)Starlink KITP00192578  (S)GCI, CID b0:92:4a:00:56:10, Billed: OIT (120-609438),  10Mbps/4Mbps, 200GB cap, local contact: Justin Brandt 543-2075 or Jolene Geerhart 543-0131, technical contact:  DOC HD, SDM co9262/RITM0108977</t>
  </si>
  <si>
    <t>Q2GP-X4AB-PDDM</t>
  </si>
  <si>
    <t>hub-bet-bnc-mer-sw1</t>
  </si>
  <si>
    <t>00:18:0a:7c:57:24</t>
  </si>
  <si>
    <t>10.255.227.66</t>
  </si>
  <si>
    <t>switch-17-1-3</t>
  </si>
  <si>
    <t>DOA HSS</t>
  </si>
  <si>
    <t>60d47m45.13s N 161d46m17.09s W_x000D_
B&amp;C Complex, 460 Ridgecrest, DCED Rm. 210A, Bethel, AK</t>
  </si>
  <si>
    <t>local contact: Ken Berlin 543-3475, technical contact: Tabitha Ryder 269-4523/Brian Fell 465-1226, SDM co9262, Meraki MX MAC Address: 88:15:44:40:48:80</t>
  </si>
  <si>
    <t>Q2JP-EYE2-N2V6</t>
  </si>
  <si>
    <t>hub-bet-bnc-mer-doa-pda-sw1</t>
  </si>
  <si>
    <t>88:15:44:09:01:90</t>
  </si>
  <si>
    <t>10.255.227.70</t>
  </si>
  <si>
    <t>60d47m45.13s N 161d46m17.09s W_x000D_
B&amp;C Complex, 460 Ridgecrest, DCED Rm. 217, Bethel, AK</t>
  </si>
  <si>
    <t>local contact: Sylvia Hoover 543-2488, technical contact: DOA-IT 269-2099, SDM co9262, Meraki MS220-24 MAC Address: 	88:15:44:09:01:90</t>
  </si>
  <si>
    <t>Q2JP-JGEX-A8PV</t>
  </si>
  <si>
    <t>hub-bet-bnc-mer-doc-sw1</t>
  </si>
  <si>
    <t>88:15:44:09:02:71</t>
  </si>
  <si>
    <t>10.255.227.72</t>
  </si>
  <si>
    <t>60d47m45.13s N 161d46m17.09s W_x000D_
B&amp;C Complex, 460 Ridgecrest, DCED Rm. 210B, Bethel, AK</t>
  </si>
  <si>
    <t>local contact: Julene Webber 543-2075, technical contact: Paul Brown 465-4670, SDM co9262, Meraki MS220-24 MAC Address: 88:15:44:09:02:71</t>
  </si>
  <si>
    <t>Q2JP-VNSG-HWDJ</t>
  </si>
  <si>
    <t>hub-bet-bnc-mer-doa-opa-sw1</t>
  </si>
  <si>
    <t>00:18:0a:b5:fc:8a</t>
  </si>
  <si>
    <t>10.255.227.69</t>
  </si>
  <si>
    <t>local contact: Glenda Cheney 543-1234, technical contact: DOA-IT 269-2099, SDM co9262, Meraki MS220-24 MAC Address: 	00:18:0A:B5:FC:8A</t>
  </si>
  <si>
    <t>Q2LP-MSAM-DA2U</t>
  </si>
  <si>
    <t>hub-bet-bnc-mer-hss-sw2</t>
  </si>
  <si>
    <t>88:15:44:12:1f:78</t>
  </si>
  <si>
    <t>10.255.227.68</t>
  </si>
  <si>
    <t>60d47m45.13s N 161d46m17.09s W_x000D_
B&amp;C Complex, 460 Ridgecrest, DCED Rm. 119, Bethel, AK</t>
  </si>
  <si>
    <t>local contact: (), technical contact: Myk Overton 269-8048, SDM co9262, Meraki MS220-48</t>
  </si>
  <si>
    <t>L_626000348204499317</t>
  </si>
  <si>
    <t>DOC Bethel YKCC</t>
  </si>
  <si>
    <t>Q2KN-AU49-Q49B</t>
  </si>
  <si>
    <t>doc-bet-ykcc-mer</t>
  </si>
  <si>
    <t>88:15:44:3f:e7:68</t>
  </si>
  <si>
    <t>205.148.244.2</t>
  </si>
  <si>
    <t>100.127.134.19</t>
  </si>
  <si>
    <t>1000 Chief Eddie Hoffman Hwy, Bethel, AK 99559</t>
  </si>
  <si>
    <t xml:space="preserve">Carrier:GCI CircuitID:78:8D:F7:8A:2D:C8 Account:OIT (120-609438) Data:6 Mbps/2 Mbps, 100 GB cap Local Contact:Demetrius Kargas 543-5245 Technical Contact: Paul Brown 465-4670, co9266, MAC:78:8D:F7:8A:2D:C8_x000D_
</t>
  </si>
  <si>
    <t>Q2LP-6C2B-PMED</t>
  </si>
  <si>
    <t>doc-bet-ykcc-mer-sw1</t>
  </si>
  <si>
    <t>88:15:44:12:09:51</t>
  </si>
  <si>
    <t>10.255.227.18</t>
  </si>
  <si>
    <t>Q3AJ-QWD2-NP56</t>
  </si>
  <si>
    <t>doc-bet-ykcc-mer-ap1</t>
  </si>
  <si>
    <t>a8:46:9d:2b:07:5d</t>
  </si>
  <si>
    <t>10.195.246.151</t>
  </si>
  <si>
    <t>Carrier:GCI CircuitID:78:8D:F7:8A:2D:C8 Account:OIT (120-609438) Data:6 Mbps/2 Mbps, 100 GB cap Local Contact:Demetrius Kargas 543-5245 Technical Contact: Paul Brown 465-4670, co9266, MAC:78:8D:F7:8A:2D:C8</t>
  </si>
  <si>
    <t>Q3AJ-UWSD-XJ99</t>
  </si>
  <si>
    <t>doc-bet-ykcc-mer-ap2</t>
  </si>
  <si>
    <t>a8:46:9d:2b:05:fb</t>
  </si>
  <si>
    <t>10.195.246.141</t>
  </si>
  <si>
    <t>L_626000348204499319</t>
  </si>
  <si>
    <t>HUB Bethel HSS-CED PHN Health Clinic</t>
  </si>
  <si>
    <t>Q2KN-F5XN-2NKU</t>
  </si>
  <si>
    <t>HUB Bethel PHN Health Clinic HSS-CED</t>
  </si>
  <si>
    <t>88:15:44:40:10:80</t>
  </si>
  <si>
    <t>205.148.226.3</t>
  </si>
  <si>
    <t>100.98.138.77</t>
  </si>
  <si>
    <t>HSS ced</t>
  </si>
  <si>
    <t>60d47m8.56s N 161d47m48.18s W_x000D_
1490 Chief Eddie Hoffman Hwy., Bethel, AK 99559</t>
  </si>
  <si>
    <t>(P) Strlnk KITP00192578/ (S) GCI, Circuit ID b0:92:4a:00:27:40, Billed To: OIT (120-609438),  10Mbps/2Mbps, 100GB cap, local contact: Mary Thibeault 543-0442, technical contact:Scott Horton 334-2276, SDM co9231, /RITM0108977</t>
  </si>
  <si>
    <t>Q2LP-29KP-PU32</t>
  </si>
  <si>
    <t>hss-bet-phn-mer-sw1</t>
  </si>
  <si>
    <t>88:15:44:11:f9:44</t>
  </si>
  <si>
    <t>10.255.227.58</t>
  </si>
  <si>
    <t>Q2JP-CBDF-CRWU</t>
  </si>
  <si>
    <t>hub-bet-phn-mer-ced-sw1</t>
  </si>
  <si>
    <t>88:15:44:09:01:c2</t>
  </si>
  <si>
    <t>10.255.227.59</t>
  </si>
  <si>
    <t>CED recently-added</t>
  </si>
  <si>
    <t>1490 Chief Eddie Hoffman Hwy., Bethel, AK 99559</t>
  </si>
  <si>
    <t>local contact: Ken Berlin 543-3475, technical contact: Tabitha Ryder 269-4523/Bryan Fell 465-1226, SDM co9262, Meraki MS220-24 MAC Address: 88:15:44:09:01:C2</t>
  </si>
  <si>
    <t>L_626000348204499321</t>
  </si>
  <si>
    <t>HSS Bethel DJJ</t>
  </si>
  <si>
    <t>Q2KN-B6WP-Z7ER</t>
  </si>
  <si>
    <t>88:15:44:3f:ea:c8</t>
  </si>
  <si>
    <t>100.71.158.234</t>
  </si>
  <si>
    <t>950 State Hwy., Bethel, AK, 99559</t>
  </si>
  <si>
    <t>Carrier (P) Strlnk KITP00192587/ (S) GCI, Circuit ID b0:92:4a:00:3f:f0, Billed To: OIT (120-609438), 6Mbps/2Mbps, 100GB cap, local contact:Darrell Garrison 543-5200, technical contact:FCS HlpDSK , SDM co9261, RITM0108977</t>
  </si>
  <si>
    <t>Q2JP-JE7G-68QQ</t>
  </si>
  <si>
    <t>hss-bet-djj-mer-sw1</t>
  </si>
  <si>
    <t>00:18:0a:b5:ff:c3</t>
  </si>
  <si>
    <t>10.255.227.42</t>
  </si>
  <si>
    <t>60d47m12.89s N 161d47m13.09s W_x000D_
950 State Hwy., Bethel, AK, 99559</t>
  </si>
  <si>
    <t>Q2LP-W82Q-8UHM</t>
  </si>
  <si>
    <t>hss-bet-djj-mer-sw2</t>
  </si>
  <si>
    <t>88:15:44:11:f8:a5</t>
  </si>
  <si>
    <t>10.255.227.43</t>
  </si>
  <si>
    <t>L_626000348204499324</t>
  </si>
  <si>
    <t>LAW Bethel HQ</t>
  </si>
  <si>
    <t>Q2KN-83BE-JZ36</t>
  </si>
  <si>
    <t>98:18:88:c2:1d:b8</t>
  </si>
  <si>
    <t>205.148.224.17</t>
  </si>
  <si>
    <t>100.87.45.177</t>
  </si>
  <si>
    <t>60d47m30.1s N 161d46m18.5s W_x000D_
204 Chief Eddie Hoffman Hwy, Bethel, AK. 99557</t>
  </si>
  <si>
    <t xml:space="preserve">Carrier:GCI CircuitID:00:26:24:e7:b2:7a Account: OIT (120-609438) Data:10Mbps/3Mbps and 10Mbps/3Mbps Local Contact:Jennifer Blankenship 543-2055 Technical Contact:Jeremiah Bowlus 907-269-6647, req 77578, MAC ac:20:2e:7b:c8:28 and MAC 00:1d:d6:8f:1c:e1_x000D_
</t>
  </si>
  <si>
    <t>Q2CX-3SWK-J8KZ</t>
  </si>
  <si>
    <t>LAW-bet-hq-mer-sw2</t>
  </si>
  <si>
    <t>MS120-8FP</t>
  </si>
  <si>
    <t>2c:3f:0b:5c:f6:09</t>
  </si>
  <si>
    <t>10.255.227.83</t>
  </si>
  <si>
    <t>60d47m30.1s N 161d46m18.5s W_x000D_
204 State Street Bethel,AK. 99557</t>
  </si>
  <si>
    <t>Q2LP-CVHJ-6RFJ</t>
  </si>
  <si>
    <t>LAW Bethel HQ Switch</t>
  </si>
  <si>
    <t>88:15:44:11:fa:18</t>
  </si>
  <si>
    <t>10.255.227.82</t>
  </si>
  <si>
    <t>Q3AC-6ZPG-724B</t>
  </si>
  <si>
    <t>law-bethel-mer-ap4</t>
  </si>
  <si>
    <t>MR46</t>
  </si>
  <si>
    <t>f8:9e:28:75:40:cf</t>
  </si>
  <si>
    <t>10.197.204.5</t>
  </si>
  <si>
    <t>Q3AC-SYK8-PM7V</t>
  </si>
  <si>
    <t>law-bethel-mer-ap3</t>
  </si>
  <si>
    <t>f8:9e:28:75:40:72</t>
  </si>
  <si>
    <t>10.197.204.4</t>
  </si>
  <si>
    <t>Q3AC-XB7X-FM3P</t>
  </si>
  <si>
    <t>law-bethel-mer-ap5</t>
  </si>
  <si>
    <t>f8:9e:28:75:38:a0</t>
  </si>
  <si>
    <t>10.197.204.6</t>
  </si>
  <si>
    <t>Q3AC-BK95-V5ZA</t>
  </si>
  <si>
    <t>law-bethel-mer-ap2</t>
  </si>
  <si>
    <t>f8:9e:28:75:40:7e</t>
  </si>
  <si>
    <t>10.197.204.3</t>
  </si>
  <si>
    <t>Q3AC-9XTA-N2E4</t>
  </si>
  <si>
    <t>law-bethel-mer-ap1</t>
  </si>
  <si>
    <t>f8:9e:28:75:40:f1</t>
  </si>
  <si>
    <t>10.197.204.2</t>
  </si>
  <si>
    <t>L_626000348204499326</t>
  </si>
  <si>
    <t>DOT Bethel HQ</t>
  </si>
  <si>
    <t>Q2KN-AB2V-QA46</t>
  </si>
  <si>
    <t>dot-bet-hq-mer</t>
  </si>
  <si>
    <t>88:15:44:3f:e2:a8</t>
  </si>
  <si>
    <t>10.10.5.39</t>
  </si>
  <si>
    <t>60d47m02.6s N 161d50m21.2s W_x000D_
3517 Chief Eddie Hoffman Hwy, Bethel, AK 99559</t>
  </si>
  <si>
    <t>Carrier GCI, Circuit ID 5c:57:1a:72:0f:21, Billed To: OIT (120-609438), 6 Mbps/2 Mbps, 100 GB cap, local contact: Site phone 9075432495 // LJ Davis 543-2498, C 545-2639, technical contact: , SDM co9273, Cable Modem MAC:5c:57:1a:72:0f:21</t>
  </si>
  <si>
    <t>Q2JP-T2YG-87KA</t>
  </si>
  <si>
    <t>dot-bet-hq-mer-sw1</t>
  </si>
  <si>
    <t>88:15:44:09:04:01</t>
  </si>
  <si>
    <t>10.255.227.26</t>
  </si>
  <si>
    <t>L_626000348204499328</t>
  </si>
  <si>
    <t>MVA Bethel AKNG</t>
  </si>
  <si>
    <t>Q2KN-9YUZ-8F7U</t>
  </si>
  <si>
    <t>mva-bet-akng-mer</t>
  </si>
  <si>
    <t>88:15:44:3f:de:40</t>
  </si>
  <si>
    <t>66.223.230.3</t>
  </si>
  <si>
    <t>recently-added MVA</t>
  </si>
  <si>
    <t>3705 Tower Road, Room 205, Bethel, AK 99559</t>
  </si>
  <si>
    <t xml:space="preserve">Carrier:UUI CircuitID: 907-015-1934 Account:OIT (907-543-0101) Data:6Mbps Local Contact:Garis Kinegak 543-2194/545-2930 Technical Contact:MVA helpdesk 428-7241, , _x000D_
</t>
  </si>
  <si>
    <t>Q2JP-FLWY-5R2Q</t>
  </si>
  <si>
    <t>mva-bet-akng-mer-sw1</t>
  </si>
  <si>
    <t>88:15:44:09:02:0d</t>
  </si>
  <si>
    <t>10.255.227.90</t>
  </si>
  <si>
    <t>60d46m32.6s N 161d50m46.5s W_x000D_
Bethel Army National Guard Hanger_x000D_
3705 Tower Rd. Rm 205/Comm, Bethel, AK 99559</t>
  </si>
  <si>
    <t>L_626000348204499329</t>
  </si>
  <si>
    <t>DOA Bethel DMV</t>
  </si>
  <si>
    <t>Q2KN-BBTN-X9RC</t>
  </si>
  <si>
    <t>doa-bet-dmv-mer</t>
  </si>
  <si>
    <t>88:15:44:3f:ec:00</t>
  </si>
  <si>
    <t>205.148.224.33</t>
  </si>
  <si>
    <t>300 Chief Eddie Hoffman Hwy_x000D_
, Bethel, AK 99559</t>
  </si>
  <si>
    <t>Carrier GCI, Circuit ID b0:92:4a:02:85:c0, Billed To: OIT (120-609438), 6 Mbps/2 Mbps, 100 GB cap, local contact: Rebecca Russell 543-2771, technical contact: DOA-IT 269-2099, SDM co9263/RITM0108977</t>
  </si>
  <si>
    <t>Q2GP-HR6M-DFQK</t>
  </si>
  <si>
    <t>doa-bet-dmv-sw1</t>
  </si>
  <si>
    <t>00:18:0a:7c:4f:10</t>
  </si>
  <si>
    <t>10.255.227.10</t>
  </si>
  <si>
    <t>60d47m28.0s N 161d46m17.4s W_x000D_
300 State Highway (Chief Eddie Hoffman Hwy), Bethel, AK 99559</t>
  </si>
  <si>
    <t>L_626000348204499332</t>
  </si>
  <si>
    <t>DOT Bethel SEF</t>
  </si>
  <si>
    <t>Q2GP-9W3J-MKQL</t>
  </si>
  <si>
    <t>dot-bet-sef-mer-sw1</t>
  </si>
  <si>
    <t>00:18:0a:7c:52:12</t>
  </si>
  <si>
    <t>10.255.227.34</t>
  </si>
  <si>
    <t>60d47m03.1s N 161d50m24.1s W_x000D_
3500 State Highway, Bethel, Alaska 99559</t>
  </si>
  <si>
    <t>3500 State Highway, Bethel, Alaska 99559</t>
  </si>
  <si>
    <t>Q2KN-KJWG-4CUN</t>
  </si>
  <si>
    <t>DOT Bethel Sef</t>
  </si>
  <si>
    <t>88:15:44:40:3a:d8</t>
  </si>
  <si>
    <t>192.168.5.216</t>
  </si>
  <si>
    <t>Carrier GCI, Circuit ID 80:c6:ab:c1:d1:a8, Billed To: OIT (120-609438),  6Mbps/2Mbps, 100GB cap, local contact:Danny Smith 543-3760, technical contact:Ocie Adams 465-6940, SDM co9274, Cable Modem MAC:80:c6:ab:c1:d1:a8</t>
  </si>
  <si>
    <t>L_626000348204499333</t>
  </si>
  <si>
    <t>HSS St. Marys OCS</t>
  </si>
  <si>
    <t>Q2KN-B952-UQNC</t>
  </si>
  <si>
    <t>HSS St. Mary's OCS</t>
  </si>
  <si>
    <t>88:15:44:3f:eb:58</t>
  </si>
  <si>
    <t>10.0.0.5</t>
  </si>
  <si>
    <t>1 Dixon Circle, Saint Marys, AK 99658</t>
  </si>
  <si>
    <t>Carrier GCI, Circuit ID 68:72:51:36:64:3b, Billed to OIT (120-609438), 6Mbps/2Mbps, 100GB cap, local Beverly Nashoanak 438-2200, technical contact: Carole Bergerson 907.375.7736, SDM co9300, Cable Modem MAC:68:72:51:36:64:3B</t>
  </si>
  <si>
    <t>Q2JP-6MRW-6PP6</t>
  </si>
  <si>
    <t>hss-stm-ocs-mer-sw1</t>
  </si>
  <si>
    <t>00:18:0a:b5:fb:db</t>
  </si>
  <si>
    <t>10.255.225.42</t>
  </si>
  <si>
    <t>One Dixon Circle, Saint Marys, AK 99658</t>
  </si>
  <si>
    <t>L_626000348204499334</t>
  </si>
  <si>
    <t>DOT St. Marys SEF</t>
  </si>
  <si>
    <t>Q2KN-AL8C-8UNY</t>
  </si>
  <si>
    <t>dot-stm-sef-mer</t>
  </si>
  <si>
    <t>88:15:44:3f:e5:48</t>
  </si>
  <si>
    <t>10.0.0.2</t>
  </si>
  <si>
    <t>Across the street from 100 Airport Way, St. Mary's, AK 99658</t>
  </si>
  <si>
    <t>SEE AKNOW INC0248350 / Site now Starlink! Carrier GCI, Circuit ID 68:72:51:36:64:e1, Billed to OIT (120-609438), 6Mbps/2Mbps, 100GB cap, local contact: Erik Weingarth 438-2416, technical contact:, SDM co9475, Meraki MX MAC Address:88:15:44:3F:E5:48</t>
  </si>
  <si>
    <t>Q2GP-VT5H-AC6S</t>
  </si>
  <si>
    <t>dot-stm-sef-mer-sw1</t>
  </si>
  <si>
    <t>00:18:0a:7c:54:90</t>
  </si>
  <si>
    <t>10.255.225.26</t>
  </si>
  <si>
    <t>Statewide Equipment Fleet, Across the street from 100 Airport Way, St. Mary's, AK 99658</t>
  </si>
  <si>
    <t>L_626000348204499358</t>
  </si>
  <si>
    <t>DOT Nome ARFF</t>
  </si>
  <si>
    <t>Q2KN-FUCA-893W</t>
  </si>
  <si>
    <t>dot-nom-arff</t>
  </si>
  <si>
    <t>88:15:44:40:16:f8</t>
  </si>
  <si>
    <t>227 Airport Rd_x000D_
Nome, AK</t>
  </si>
  <si>
    <t>Carrier: STARLINK CircuitID:KITP00192947 Account: OIT via PDI (PDI-SOA-dot-nom-arff) Local Contact: Technical Contact:, CHG0036915</t>
  </si>
  <si>
    <t>Q3AJ-EXWE-55CS</t>
  </si>
  <si>
    <t>dot-nom-mer-arff-ap1</t>
  </si>
  <si>
    <t>a8:46:9d:29:0b:53</t>
  </si>
  <si>
    <t>10.197.8.34</t>
  </si>
  <si>
    <t>Q2JP-ARKX-RBNY</t>
  </si>
  <si>
    <t>dot-nom-arff-mer-sw1</t>
  </si>
  <si>
    <t>00:18:0a:b5:f8:0c</t>
  </si>
  <si>
    <t>10.255.236.50</t>
  </si>
  <si>
    <t>L_626000348204499359</t>
  </si>
  <si>
    <t xml:space="preserve">DOC Nome Probation </t>
  </si>
  <si>
    <t>Q2KN-BASL-K5JV</t>
  </si>
  <si>
    <t>DOC Probation Nome</t>
  </si>
  <si>
    <t>88:15:44:3e:b2:18</t>
  </si>
  <si>
    <t>100.104.76.81</t>
  </si>
  <si>
    <t>103 E. Front St, Rm 210, Nome, AK</t>
  </si>
  <si>
    <t xml:space="preserve">(P) Starlink - KITP00173450 _x000D_
(S) Telalaska CircuitID:9074431106 Acct:NETBUS-216488 Data:25Mbps/5Mbps, no cap Local Contact:Nicholas Harvey 443-5249 Technical Contact:DOC Helpdesk, co27201, MAC:E82C6D4EB0C3_x000D_
</t>
  </si>
  <si>
    <t>Q2GP-5VUU-MQ7A</t>
  </si>
  <si>
    <t>doc-nom-prob-mer-sw1</t>
  </si>
  <si>
    <t>00:18:0a:7c:50:44</t>
  </si>
  <si>
    <t>10.255.236.42</t>
  </si>
  <si>
    <t>L_626000348204499360</t>
  </si>
  <si>
    <t>HSS Nome OCS</t>
  </si>
  <si>
    <t>Q2BN-53GW-WHYC</t>
  </si>
  <si>
    <t>00:18:0a:47:30:34</t>
  </si>
  <si>
    <t>100.121.169.175</t>
  </si>
  <si>
    <t>67.59.110.248</t>
  </si>
  <si>
    <t>103 E. Front St, Rm 240, Nome, AK</t>
  </si>
  <si>
    <t>Carrier:Telalaska CircuitID:9074431107 Account:NETBUS-216488 Data:25Mbps/5Mbps, no cap Local Contact:Talitha Thompson 443-5247 Technical Contact:Carole Bergerson 907-375-7736, co27201, MAC:E82C6D4E9005</t>
  </si>
  <si>
    <t>Q2LP-K7YC-96FP</t>
  </si>
  <si>
    <t>hss-nom-ocs-mer-sw1</t>
  </si>
  <si>
    <t>88:15:44:12:45:5b</t>
  </si>
  <si>
    <t>10.255.236.82</t>
  </si>
  <si>
    <t>240 Front St._x000D_
Nome, AK</t>
  </si>
  <si>
    <t>L_626000348204499416</t>
  </si>
  <si>
    <t>LAW Dillingham HQ</t>
  </si>
  <si>
    <t>Q2KN-K7WM-4LXW</t>
  </si>
  <si>
    <t>88:15:44:40:37:70</t>
  </si>
  <si>
    <t>100.92.19.225</t>
  </si>
  <si>
    <t>2570 Airport Spur Road, Dillingham, AK  99576</t>
  </si>
  <si>
    <t xml:space="preserve">Carrier: Starlink Primary 1 _x000D_
Nushagak CircuitID:DSL-907-842-1276 Account:001-2484 and 001-2571 Data:6Mbps/2Mbps, 250GB cap Local Contact: Chelsea Wassily (LAW) 842-2482 Technical Contact:Jeremiah Bowlus 907-269-6647, co7813, MAC: 8C5973072A2C_x000D_
</t>
  </si>
  <si>
    <t>Q2JP-RMPV-HWEJ</t>
  </si>
  <si>
    <t>law-dil-hq-mer-sw1</t>
  </si>
  <si>
    <t>00:18:0a:b5:fc:a3</t>
  </si>
  <si>
    <t>10.255.229.34</t>
  </si>
  <si>
    <t>Local Contact: (LAW)Donette Hayano 842-2482, Technical Contact: Jeremiah Bowlus 269-6647</t>
  </si>
  <si>
    <t>L_626000348204499582</t>
  </si>
  <si>
    <t>HSS Petersburg OCS</t>
  </si>
  <si>
    <t>Q2KN-L8DK-J6HE</t>
  </si>
  <si>
    <t>hss-pet-ocs-mer</t>
  </si>
  <si>
    <t>88:15:44:40:41:78</t>
  </si>
  <si>
    <t>24.237.60.10</t>
  </si>
  <si>
    <t>16 Sing Lee Alley_x000D_
Petersburg, AK 99833_x000D_
First Floor</t>
  </si>
  <si>
    <t xml:space="preserve">Carrier:GCI CircuitID: b0:92:4a:00:26:40 Account:OIT (120-609438) Data:50Mbps/10Mbps   500GB cap Local Contact: Alison Green 772-3565 Technical Contact:,  co11918/RITM0108977_x000D_
</t>
  </si>
  <si>
    <t>Q2JP-B7AR-7NEC</t>
  </si>
  <si>
    <t>hss-pet-ocs-mer-sw1</t>
  </si>
  <si>
    <t>88:15:44:09:03:39</t>
  </si>
  <si>
    <t>10.255.248.18</t>
  </si>
  <si>
    <t>16 Sing Lee Alley _x000D_
1st flr,_x000D_
Petersburg,AK.</t>
  </si>
  <si>
    <t>Carrier AP&amp;T, Circuit ID xxxxxxxxx, xxxGB cap, local contact: Alison Green 772-3565, SDM co11918, Cable Modem MAC Address: 84948C6A9386</t>
  </si>
  <si>
    <t>L_626000348204499587</t>
  </si>
  <si>
    <t>HSS Petersburg PHN Health Clinic</t>
  </si>
  <si>
    <t>Q2JP-H2FH-YL2E</t>
  </si>
  <si>
    <t>hss-pet-phn-mer-sw1</t>
  </si>
  <si>
    <t>88:15:44:09:02:d5</t>
  </si>
  <si>
    <t>10.255.248.26</t>
  </si>
  <si>
    <t>103 Fram Street_x000D_
Petersburg, AK.</t>
  </si>
  <si>
    <t xml:space="preserve">Carrier AP&amp;T, Circuit ID xxxxxxxxx, xxxGB cap, local contact: Diane Schultz/Erin Michael 772-4611, SDM co11917, Cable Modem MAC Address:84948C6AD35E_x000D_
</t>
  </si>
  <si>
    <t>Q2KN-BM7M-R46L</t>
  </si>
  <si>
    <t>hss-pet-phn-mer</t>
  </si>
  <si>
    <t>88:15:44:3f:ee:a0</t>
  </si>
  <si>
    <t>24.237.60.244</t>
  </si>
  <si>
    <t>**HSS office is currently moving to a new location (104 Wellness DR) and will not be completed til Aug 6th 2025**</t>
  </si>
  <si>
    <t>Carrier:GCI CircuitID: BC:4D:FB:7E:25:44 Account:OIT (120-609438) Data: 200Mbps, 500GB cap Local Contacts: Sarah Caverly 907-334-2290 Erin Michael 907-772-4611 off site IT Matt Heckler 907-465-4701 Helpdesk 907-465-8200, co11917, MAC BC4DFB7E2544</t>
  </si>
  <si>
    <t>L_626000348204499818</t>
  </si>
  <si>
    <t>DOR JNU SOB 11th Public Facing</t>
  </si>
  <si>
    <t>Q2KN-YVS7-ZY5A</t>
  </si>
  <si>
    <t>DOR JNU SOB 11th</t>
  </si>
  <si>
    <t>88:15:44:57:c7:18</t>
  </si>
  <si>
    <t>24.237.27.131</t>
  </si>
  <si>
    <t>333 Willoughby 11th Floor</t>
  </si>
  <si>
    <t xml:space="preserve">Carrier:GCI CircuitID:MAC a8:4e:3f:dd:db:7e Account:1120665576 Data:100Mbps/5Mbps 100GB cap Local Contact: Technical Contact:, , _x000D_
</t>
  </si>
  <si>
    <t>L_626000348204499928</t>
  </si>
  <si>
    <t>MVA Bethel Armory</t>
  </si>
  <si>
    <t>Q2KN-DK7Y-3KDH</t>
  </si>
  <si>
    <t>mva-bet-armory-mer</t>
  </si>
  <si>
    <t>88:15:44:40:01:18</t>
  </si>
  <si>
    <t>66.223.230.4</t>
  </si>
  <si>
    <t>3704 Tower Road, Bethel, AK</t>
  </si>
  <si>
    <t xml:space="preserve">Carrier:UUI CircuitID: 907-015-2209 Account:MVA (907-543-2194) Data:2Mbps/256Kbps, 1GB cap Local Contact:Garis Kinegak 543-2194 Technical Contact:MVA helpdesk 428-7241,  R106599, _x000D_
</t>
  </si>
  <si>
    <t>L_626000348204500163</t>
  </si>
  <si>
    <t>DOT Girdwood Maintence Garage</t>
  </si>
  <si>
    <t>Q3AJ-9EQW-X839</t>
  </si>
  <si>
    <t>dot-gwd-maint-avalanche-mer-ap2</t>
  </si>
  <si>
    <t>e4:55:a8:55:c9:6b</t>
  </si>
  <si>
    <t>10.195.210.163</t>
  </si>
  <si>
    <t>368 TOADSTOOL DR, GIRDWOOD, ALASKA 99587</t>
  </si>
  <si>
    <t>ACS DSL Billed to DOT, ,Circuit ID 907-783-2232, 7Mpbs/7Mbps, static ip 209.193.36.214, Site Contact: JIM KENNEDY,  technical contact:Jeremiah Walters, 334-2525</t>
  </si>
  <si>
    <t>Q3AJ-J94P-JTHU</t>
  </si>
  <si>
    <t>dot-gwd-maint-brkrm-mer-ap1</t>
  </si>
  <si>
    <t>e4:55:a8:55:c9:30</t>
  </si>
  <si>
    <t>10.195.210.162</t>
  </si>
  <si>
    <t>Q2KY-5PFJ-DRC9</t>
  </si>
  <si>
    <t>dot-gwd-maint-mer</t>
  </si>
  <si>
    <t>MX68</t>
  </si>
  <si>
    <t>0c:7b:c8:b9:b8:e3</t>
  </si>
  <si>
    <t>ACS DSL Billed to DOT, ,Circuit ID 907-783-2772, 7Mpbs/7Mbps, static ip 209.193.36.214, Site Contact: JIM KENNEDY,  technical contact:Jeremiah Walters, 334-2525</t>
  </si>
  <si>
    <t>L_626000348204500220</t>
  </si>
  <si>
    <t>DOT Adak Airport</t>
  </si>
  <si>
    <t>Q2MN-YD9J-RF2X</t>
  </si>
  <si>
    <t>MX64W</t>
  </si>
  <si>
    <t>34:56:fe:c2:94:90</t>
  </si>
  <si>
    <t>192.168.1.247</t>
  </si>
  <si>
    <t>PADK, Adak Island, AK 99546</t>
  </si>
  <si>
    <t xml:space="preserve">Carrier: Starlink_x000D_
Account: SL-880779-17003-27_x000D_
Data: Priority 1TB _x000D_
Local Contact:Innocent Dushkin 907-592-8026 _x000D_
Technical Contact:DOT Helpdesk 907-334-2525 _x000D_
SCTASK0119240/SCTASK0128051 _x000D_
</t>
  </si>
  <si>
    <t>L_626000348204503733</t>
  </si>
  <si>
    <t>ANC test</t>
  </si>
  <si>
    <t>Q2KN-F8F7-NNC9</t>
  </si>
  <si>
    <t>testing</t>
  </si>
  <si>
    <t>88:15:44:40:11:80</t>
  </si>
  <si>
    <t>23.235.110.226</t>
  </si>
  <si>
    <t>66.223.185.25</t>
  </si>
  <si>
    <t>619 ship creek, _x000D_
Anchorage, AK 99501</t>
  </si>
  <si>
    <t xml:space="preserve">Carrier:ACS and GCI Account:ACS=47.CBIB1000389/GCI=1001216810 Data:100Mbps Local Contact:Selena Dobbs 907-269-6718 Technical Contact_x000D_
</t>
  </si>
  <si>
    <t>Q2GD-L6DG-QGXC</t>
  </si>
  <si>
    <t>MR18</t>
  </si>
  <si>
    <t>00:18:0a:7a:b4:bb</t>
  </si>
  <si>
    <t>172.16.2.168</t>
  </si>
  <si>
    <t>wireless-25-13</t>
  </si>
  <si>
    <t>L_626000348204503767</t>
  </si>
  <si>
    <t>DPS Aniak AST</t>
  </si>
  <si>
    <t>Q2KN-JAV2-YE34</t>
  </si>
  <si>
    <t>e0:cb:bc:2a:4c:60</t>
  </si>
  <si>
    <t>192.168.1.124</t>
  </si>
  <si>
    <t>41 Community Hall Road, Aniak  99557</t>
  </si>
  <si>
    <t xml:space="preserve">Carrier:Bustel CircuitID:DSL:675-4439 Account: Data:6Mbps/2Mbps CAP=100GB Local Contact:Lenora Nicholson 907-675-4398 Technical Contact:NSS On-Call 907-334-5900, , _x000D_
</t>
  </si>
  <si>
    <t>L_626000348204503768</t>
  </si>
  <si>
    <t>HUB Kotzebue DMV-DPS</t>
  </si>
  <si>
    <t>Q2KN-BRCV-DLYN</t>
  </si>
  <si>
    <t>hub-kot-dmv-dps-mer</t>
  </si>
  <si>
    <t>e0:cb:bc:2c:3d:10</t>
  </si>
  <si>
    <t>100.78.130.18</t>
  </si>
  <si>
    <t>605 3rd Avenue, kotzebue, AK, 99752</t>
  </si>
  <si>
    <t xml:space="preserve">Carrier:GCI CircuitID:CM#00:1d:d3:f2:1a:cb Account:120609438 Data:25Mbps/ 5Mbps / 200GB cap Local Contact: Matthew Hightower: 9074120574 Technical Contact:NSS On-Call 907-334-5900, , MAC 00:1D:D3:F2:1A:CB _x000D_
</t>
  </si>
  <si>
    <t>Q2RX-4JD8-HCSP</t>
  </si>
  <si>
    <t>doa-kot-dmv-sw2</t>
  </si>
  <si>
    <t>MS210-24</t>
  </si>
  <si>
    <t>e0:cb:bc:aa:75:a0</t>
  </si>
  <si>
    <t>10.255.235.62</t>
  </si>
  <si>
    <t>241 5th Street, 2nd floor, kotzebue, AK, 99752</t>
  </si>
  <si>
    <t>Q2JP-GHCE-H536</t>
  </si>
  <si>
    <t>doa-kot-dps-mer-sw1</t>
  </si>
  <si>
    <t>00:18:0a:b5:f8:bb</t>
  </si>
  <si>
    <t>10.255.235.59</t>
  </si>
  <si>
    <t>dps recently-added</t>
  </si>
  <si>
    <t>241 5th Street, 2nd Floor, Kotzebue, AK 99752</t>
  </si>
  <si>
    <t>Division of Public Safety, local contact: Matthew Hightower 442-3222, technical contact: DPS Helpdesk 269-5678</t>
  </si>
  <si>
    <t>L_626000348204503896</t>
  </si>
  <si>
    <t>DNR ANC Potters Marsh</t>
  </si>
  <si>
    <t>Q2KN-UG59-RZ2P</t>
  </si>
  <si>
    <t>dnr-anc-pot-mer</t>
  </si>
  <si>
    <t>e0:cb:bc:bc:75:40</t>
  </si>
  <si>
    <t>12.17.189.81</t>
  </si>
  <si>
    <t>DNR; potters pottershouse</t>
  </si>
  <si>
    <t>115 Seward Highway, Anchorage, AK</t>
  </si>
  <si>
    <t xml:space="preserve">Carrier:Borealis CircuitID: Account: Data:5Mbps Local Contact:Todd Johnson 907-269-8831 Technical Contact:Todd Johnson 907-269-8831, , MAC CC:2D:E0:18:3F:D8_x000D_
</t>
  </si>
  <si>
    <t>Q2PD-JSAT-7W8C</t>
  </si>
  <si>
    <t>DNR-ANC-PotterHouse-Mer-AP1</t>
  </si>
  <si>
    <t>ac:17:c8:11:a5:be</t>
  </si>
  <si>
    <t>10.195.243.34</t>
  </si>
  <si>
    <t>115 Seward Highway</t>
  </si>
  <si>
    <t>Q2RX-6SV4-ETS9</t>
  </si>
  <si>
    <t>dnr-anc-pot-mer-sw1</t>
  </si>
  <si>
    <t>0c:8d:db:75:be:80</t>
  </si>
  <si>
    <t>10.255.224.18</t>
  </si>
  <si>
    <t>L_626000348204503975</t>
  </si>
  <si>
    <t>DNR Sitka Parks</t>
  </si>
  <si>
    <t>Q2KY-YKJ5-LVC9</t>
  </si>
  <si>
    <t>dnr-sit-park-mer</t>
  </si>
  <si>
    <t>ac:17:c8:c0:52:70</t>
  </si>
  <si>
    <t>3803 Halibut Point Road Sitka, AK 99835</t>
  </si>
  <si>
    <t xml:space="preserve">Carrier:ACS CircuitID:24737b DNR owned Account:1954626 Data:10Mbps/1Mpbs Local Contact:Brad  garasky 465-2483 Technical Contact:Todd Johnson 907-269-8831, , _x000D_
</t>
  </si>
  <si>
    <t>L_626000348204504073</t>
  </si>
  <si>
    <t>HSS Bethel OCS</t>
  </si>
  <si>
    <t>Q2KN-MXM8-YQYS</t>
  </si>
  <si>
    <t>hss-bet-ocs-mer</t>
  </si>
  <si>
    <t>88:15:44:57:61:18</t>
  </si>
  <si>
    <t>100.125.89.166</t>
  </si>
  <si>
    <t>411 Ptarmigan, bethel ak</t>
  </si>
  <si>
    <t xml:space="preserve">Carrier:(P) strlnk KITP00192584 (s) GCI CircuitID:CM# b0:92:4a:00:84:70 Account:1120609438 Data: 2 cable modems 10Mbps/4Mbps, 200GB  cap Local Contact: 907-543-9553 / Tech </t>
  </si>
  <si>
    <t>Q2LP-5UWC-UAWM</t>
  </si>
  <si>
    <t>hss-bet-ocs-mer-sw2</t>
  </si>
  <si>
    <t>88:15:44:12:45:90</t>
  </si>
  <si>
    <t>10.255.227.107</t>
  </si>
  <si>
    <t>60d47m37.40s N 161d46m10.93s W_x000D_
313 Willow, Bethel, AK 99559</t>
  </si>
  <si>
    <t>Q2LP-YKKE-DYML</t>
  </si>
  <si>
    <t>hss-bet-ocs-mer-sw1</t>
  </si>
  <si>
    <t>88:15:44:12:50:f3</t>
  </si>
  <si>
    <t>10.255.227.106</t>
  </si>
  <si>
    <t>411 Ptarmigan, Bethel, AK 99559</t>
  </si>
  <si>
    <t>L_626000348204504108</t>
  </si>
  <si>
    <t>GOV Office Wash DC</t>
  </si>
  <si>
    <t>Q2PD-PYNC-HHZY</t>
  </si>
  <si>
    <t>gov-dc-hq-mer-ap</t>
  </si>
  <si>
    <t>ac:17:c8:10:0c:35</t>
  </si>
  <si>
    <t>10.192.201.162</t>
  </si>
  <si>
    <t>444 North Capitol Street, Suite 336, Washington, DC 20001</t>
  </si>
  <si>
    <t>Q2QN-R7MU-LK8S</t>
  </si>
  <si>
    <t>GOV-Wash DC-GOV</t>
  </si>
  <si>
    <t>MX65</t>
  </si>
  <si>
    <t>e0:55:3d:6f:8d:09</t>
  </si>
  <si>
    <t>38.118.24.53</t>
  </si>
  <si>
    <t>444 North Capitol Street, Suite 336,_x000D_
Washington, DC 20001</t>
  </si>
  <si>
    <t xml:space="preserve">Carrier: CircuitID: Account: Data:40Mbps Local Contact:Amy Dobson 202-624-5858 Technical Contact:George Midvag 907-269-7482, co12077, _x000D_
</t>
  </si>
  <si>
    <t>L_626000348204504244</t>
  </si>
  <si>
    <t>DOT Kodiak Maintenance Shop</t>
  </si>
  <si>
    <t>Q2KY-92N9-896U</t>
  </si>
  <si>
    <t>dot-kod-maint-mer</t>
  </si>
  <si>
    <t>14:9f:43:22:de:c0</t>
  </si>
  <si>
    <t>98.97.96.100</t>
  </si>
  <si>
    <t>32829 Chiniak Highway, Kodiak, Alaska</t>
  </si>
  <si>
    <t>Carrier: Starlink (WAN 1) _x000D_
Circuit ID: KITP00160332_x000D_
Local contact: _x000D_
John Stratman_x000D_
Office # _x000D_
(907)942-7528_x000D_
Technical contact: _x000D_
DOT Help Desk _x000D_
(907)334-2525_x000D_
AKNOW: SCTASK0120890_x000D_
modem MAC: TBD</t>
  </si>
  <si>
    <t>Q3KA-95SA-FWMM</t>
  </si>
  <si>
    <t>dot-kod-maint-mer-ap1</t>
  </si>
  <si>
    <t>e4:55:a8:ad:95:af</t>
  </si>
  <si>
    <t>10.195.243.18</t>
  </si>
  <si>
    <t>Q2PD-E4TB-Y3KF</t>
  </si>
  <si>
    <t>dot-kod-maint-mer-ap1-old</t>
  </si>
  <si>
    <t>ac:17:c8:11:4b:f9</t>
  </si>
  <si>
    <t>L_626000348204504271</t>
  </si>
  <si>
    <t>FCS Dillingham DJJ Bristol Inn</t>
  </si>
  <si>
    <t>Q2KN-CTAX-P5BK</t>
  </si>
  <si>
    <t>fcs-dil-bristolinn-mer</t>
  </si>
  <si>
    <t>88:15:44:3f:f9:e0</t>
  </si>
  <si>
    <t>192.168.1.248</t>
  </si>
  <si>
    <t>Carrier: Nushagak, Circuit ID: 907-001-2520, Billed To: OIT (907-001-2520), _x000D_
DLS MAC BC99114C81D9, DSL Phone #: 907-842-1075, 6Mbps/2Mbps, local contact: Jeanine Layland 842-5826, SDM co18081</t>
  </si>
  <si>
    <t>Q2JP-ESNV-2GFL</t>
  </si>
  <si>
    <t>fcs-dil-bristolinn-mer-sw1</t>
  </si>
  <si>
    <t>00:18:0a:b5:fc:3f</t>
  </si>
  <si>
    <t>10.255.224.52</t>
  </si>
  <si>
    <t xml:space="preserve"> DJJ Office in the Bristol Inn Building, Local Contact: Jeanine Layland 842-5826, Technical Contact: Theresa Alles 269-7936</t>
  </si>
  <si>
    <t>L_626000348204504307</t>
  </si>
  <si>
    <t>HSS Sitka OCS</t>
  </si>
  <si>
    <t>Q2KY-YPHC-XJBS</t>
  </si>
  <si>
    <t>hss-sit-ocs-mer</t>
  </si>
  <si>
    <t>ac:17:c8:d4:ad:52</t>
  </si>
  <si>
    <t>24.237.116.207</t>
  </si>
  <si>
    <t>100.92.191.185</t>
  </si>
  <si>
    <t>208 Lake Street_x000D_
Suite 2G_x000D_
Sitka, AK 99835</t>
  </si>
  <si>
    <t xml:space="preserve">Carrier:GCI CircuitID:MAC:84:0b:7c:85:93:f0 Account:2000125331 Data: 400Mbps/20Mbps, 1TB cap Local Contact:Donna Callistini, 907-747-2802 Technical Contact:, , MAC:84:0b:7c:85:93:f0_x000D_
</t>
  </si>
  <si>
    <t>Q2RX-AVXZ-PEVZ</t>
  </si>
  <si>
    <t>hss-sit-ocs-mer-sw1</t>
  </si>
  <si>
    <t>e0:cb:bc:aa:80:80</t>
  </si>
  <si>
    <t>10.255.249.58</t>
  </si>
  <si>
    <t>208 Lake Street_x000D_
Suite 2G_x000D_
Sitka, AK.</t>
  </si>
  <si>
    <t>GCI, MAC:84:0b:7c:85:93:f0,  200Mbps/10Mbps, 500GB cap, Donna Callistini, 907-747-2802, AKnow 0030701, Meraki MX MAC Address:ac:17:c8:d4:ad:52, Cable Modem MAC:84:0b:7c:85:93:f0</t>
  </si>
  <si>
    <t>L_626000348204504308</t>
  </si>
  <si>
    <t>HSS Sitka Pioneer Home</t>
  </si>
  <si>
    <t>Q2KY-WY5G-5J5A</t>
  </si>
  <si>
    <t>hss-sit-pio-mer</t>
  </si>
  <si>
    <t>ac:17:c8:d4:8a:ca</t>
  </si>
  <si>
    <t>100.112.222.211</t>
  </si>
  <si>
    <t>192.168.0.10</t>
  </si>
  <si>
    <t>120 Katlian Street_x000D_
Sitka, AK.</t>
  </si>
  <si>
    <t xml:space="preserve">Carrier:GCI CircuitID:MAC:74:9b:e8:22:ed:b0 Account:2000125331 _x000D_
Data: 400Mbps/20Mbps, 1TB cap Local _x000D_
Contact: Perry Comas, 907-747-2101 _x000D_
Technical Contact:, 30701, MAC:74:9b:e8:22:ed:b0_x000D_
</t>
  </si>
  <si>
    <t>Q3AJ-C7XD-E577</t>
  </si>
  <si>
    <t>wap4-hss-sit-pio-basement</t>
  </si>
  <si>
    <t>e4:55:a8:0b:66:9d</t>
  </si>
  <si>
    <t>10.196.250.19</t>
  </si>
  <si>
    <t>wireless-30-7-1</t>
  </si>
  <si>
    <t>120 Katlian Street Sitka, AK.</t>
  </si>
  <si>
    <t>Q3AJ-6LWD-X9RJ</t>
  </si>
  <si>
    <t>wap20-hss-sit-pio-2ndFl</t>
  </si>
  <si>
    <t>e4:55:a8:0b:66:34</t>
  </si>
  <si>
    <t>10.196.250.4</t>
  </si>
  <si>
    <t>Q3AJ-HBEK-8UXL</t>
  </si>
  <si>
    <t>wap2-hss-sit-pio-basement</t>
  </si>
  <si>
    <t>e4:55:a8:0b:66:a3</t>
  </si>
  <si>
    <t>10.196.250.22</t>
  </si>
  <si>
    <t>Q3AJ-B37Q-NT4U</t>
  </si>
  <si>
    <t>wap11-hss-sit-pio-1stFl</t>
  </si>
  <si>
    <t>e4:55:a8:0b:66:74</t>
  </si>
  <si>
    <t>10.196.250.20</t>
  </si>
  <si>
    <t>Q3AJ-UAW2-V7HK</t>
  </si>
  <si>
    <t>wap22-hss-sit-pio-3rdFl</t>
  </si>
  <si>
    <t>e4:55:a8:0b:63:d9</t>
  </si>
  <si>
    <t>10.196.250.6</t>
  </si>
  <si>
    <t>Q3AJ-ZVAP-QLXU</t>
  </si>
  <si>
    <t>wap3-hss-sit-pio-basement</t>
  </si>
  <si>
    <t>e4:55:a8:0b:66:a2</t>
  </si>
  <si>
    <t>10.196.250.23</t>
  </si>
  <si>
    <t>Q3AJ-PWSN-WR67</t>
  </si>
  <si>
    <t>wap9-hss-sit-pio-1stFl</t>
  </si>
  <si>
    <t>e4:55:a8:0b:66:90</t>
  </si>
  <si>
    <t>10.196.250.14</t>
  </si>
  <si>
    <t>Q3AJ-8SG8-TA48</t>
  </si>
  <si>
    <t>wap19-hss-sit-pio-2ndFl</t>
  </si>
  <si>
    <t>e4:55:a8:0b:66:61</t>
  </si>
  <si>
    <t>10.196.250.7</t>
  </si>
  <si>
    <t>Q3AJ-S6RV-DYA6</t>
  </si>
  <si>
    <t>wap12-hss-sit-pio-1stFl</t>
  </si>
  <si>
    <t>e4:55:a8:0b:66:70</t>
  </si>
  <si>
    <t>10.196.250.13</t>
  </si>
  <si>
    <t>Q3AJ-HFNG-WMQW</t>
  </si>
  <si>
    <t>wap1-hss-sit-pio-basement</t>
  </si>
  <si>
    <t>e4:55:a8:0b:66:a4</t>
  </si>
  <si>
    <t>10.196.250.24</t>
  </si>
  <si>
    <t>Q3AJ-F5X4-UE9C</t>
  </si>
  <si>
    <t>wap10-hss-sit-pio-1stFl</t>
  </si>
  <si>
    <t>e4:55:a8:0b:66:79</t>
  </si>
  <si>
    <t>10.196.250.15</t>
  </si>
  <si>
    <t>Q3AJ-KML7-68RY</t>
  </si>
  <si>
    <t>wap5-hss-sit-pio-basement</t>
  </si>
  <si>
    <t>e4:55:a8:0b:66:9b</t>
  </si>
  <si>
    <t>10.196.250.21</t>
  </si>
  <si>
    <t>Q3AJ-CEL4-KMTK</t>
  </si>
  <si>
    <t>wap16-hss-sit-pio-2ndFl</t>
  </si>
  <si>
    <t>e4:55:a8:0b:66:69</t>
  </si>
  <si>
    <t>10.196.250.9</t>
  </si>
  <si>
    <t>Q3AJ-63LW-G2W2</t>
  </si>
  <si>
    <t>wap8-hss-sit-pio-1stFl</t>
  </si>
  <si>
    <t>e4:55:a8:0b:66:93</t>
  </si>
  <si>
    <t>10.196.250.16</t>
  </si>
  <si>
    <t>Q3AJ-U8WZ-HZD9</t>
  </si>
  <si>
    <t>wap21-hss-sit-pio-3rdFl</t>
  </si>
  <si>
    <t>e4:55:a8:0b:66:26</t>
  </si>
  <si>
    <t>10.196.250.3</t>
  </si>
  <si>
    <t>Q3AJ-LA8J-7LZ7</t>
  </si>
  <si>
    <t>wap13-hss-sit-pio-1stFl</t>
  </si>
  <si>
    <t>e4:55:a8:0b:66:6d</t>
  </si>
  <si>
    <t>10.196.250.11</t>
  </si>
  <si>
    <t>Q3AJ-U49N-4RFH</t>
  </si>
  <si>
    <t>wap7-hss-sit-pio-1stFl</t>
  </si>
  <si>
    <t>e4:55:a8:0b:66:94</t>
  </si>
  <si>
    <t>10.196.250.18</t>
  </si>
  <si>
    <t>Q3AJ-657T-PKNN</t>
  </si>
  <si>
    <t>wap23-hss-sit-pio-3rdFl</t>
  </si>
  <si>
    <t>e4:55:a8:0b:63:82</t>
  </si>
  <si>
    <t>10.196.250.2</t>
  </si>
  <si>
    <t>Q3AJ-H2GG-LQ9L</t>
  </si>
  <si>
    <t>wap18-hss-sit-pio-2ndFl</t>
  </si>
  <si>
    <t>e4:55:a8:0b:66:65</t>
  </si>
  <si>
    <t>10.196.250.5</t>
  </si>
  <si>
    <t>Q3AJ-4HT3-VRHN</t>
  </si>
  <si>
    <t>wap15-hss-sit-pio-2ndFl</t>
  </si>
  <si>
    <t>e4:55:a8:0b:66:6a</t>
  </si>
  <si>
    <t>10.196.250.10</t>
  </si>
  <si>
    <t>Q3AJ-SC7R-P5CZ</t>
  </si>
  <si>
    <t>wap6-hss-sit-pio-basement</t>
  </si>
  <si>
    <t>e4:55:a8:0b:66:9a</t>
  </si>
  <si>
    <t>10.196.250.17</t>
  </si>
  <si>
    <t>Q3AJ-NLML-ELZY</t>
  </si>
  <si>
    <t>wap14-hss-sit-pio-2ndFl</t>
  </si>
  <si>
    <t>e4:55:a8:0b:66:6b</t>
  </si>
  <si>
    <t>10.196.250.12</t>
  </si>
  <si>
    <t>Q3AJ-5W4C-6U4R</t>
  </si>
  <si>
    <t>wap17-hss-sit-pio-2ndFl</t>
  </si>
  <si>
    <t>e4:55:a8:0b:66:68</t>
  </si>
  <si>
    <t>10.196.250.8</t>
  </si>
  <si>
    <t>Q4AV-T43J-6ERR</t>
  </si>
  <si>
    <t>hss-sit-pio-mer-sw1</t>
  </si>
  <si>
    <t>MS210-48FP</t>
  </si>
  <si>
    <t>bc:db:09:73:50:f0</t>
  </si>
  <si>
    <t>10.255.249.52</t>
  </si>
  <si>
    <t>Q4AV-9VGZ-CXTP</t>
  </si>
  <si>
    <t>hss-sit-pio-mer-sw2</t>
  </si>
  <si>
    <t>bc:db:09:71:ed:78</t>
  </si>
  <si>
    <t>10.255.249.53</t>
  </si>
  <si>
    <t>L_626000348204504309</t>
  </si>
  <si>
    <t>DOA Sitka PDA</t>
  </si>
  <si>
    <t>Q2KY-WP67-WCDP</t>
  </si>
  <si>
    <t>doa-sit-pda-mer</t>
  </si>
  <si>
    <t>ac:17:c8:d4:85:75</t>
  </si>
  <si>
    <t>329 Harbor Drive_x000D_
Room 203_x000D_
Sitka, AK.</t>
  </si>
  <si>
    <t xml:space="preserve">Carrier:GCI CircuitID:90:aa:c3:60:f5:c0 Account:2000125331 Data: 400Mbps/20Mbps, 1TB cap Local Contact:Monica Eastham, 907-747-6808 Technical Contact:, 30700, MAC:90:aa:c3:60:f5:c0_x000D_
</t>
  </si>
  <si>
    <t>Q2RX-BETB-U7XV</t>
  </si>
  <si>
    <t>doa-sit-pda-mer-sw1</t>
  </si>
  <si>
    <t>e0:cb:bc:aa:ab:40</t>
  </si>
  <si>
    <t>10.255.249.66</t>
  </si>
  <si>
    <t>329 Harbor Dr Rm 203            _x000D_
Sitka, AK</t>
  </si>
  <si>
    <t>GCI, MAC:90:aa:c3:60:f5:c0,  200Mbps/10Mbps, 500GB cap, Monica Eastham, 907-747-6808, AKnow 0030700, Meraki MX MAC Address:ac:17:c8:d4:85:75, Cable Modem MAC:90:aa:c3:60:f5:c0</t>
  </si>
  <si>
    <t>L_626000348204504312</t>
  </si>
  <si>
    <t>HUB Sitka DJJ</t>
  </si>
  <si>
    <t>Q3KA-YPVK-VRGJ</t>
  </si>
  <si>
    <t>doh-sit-djj-phn-mer-ap1</t>
  </si>
  <si>
    <t>6c:c3:b2:62:59:7f</t>
  </si>
  <si>
    <t>210 Moller Sitka, AK</t>
  </si>
  <si>
    <t>(P) - Starlink/ 2nd - (GCI), Circuit ID DJJ PHN  SOA1 (90:aa:c3:60:95:90),(200)Mbps/(10)Mbps, (500)GB cap, technical contact:, AKnow(chg0030695), Meraki MX MAC Address ac:17:c8:d4:84:09, Cable Modem MAC: 90:aa:c3:60:95:90</t>
  </si>
  <si>
    <t>Q2KY-WMMY-JM3A</t>
  </si>
  <si>
    <t>hub-sit-djj-phn-mer</t>
  </si>
  <si>
    <t>ac:17:c8:d4:84:09</t>
  </si>
  <si>
    <t>192.168.0.91</t>
  </si>
  <si>
    <t>100.126.185.161</t>
  </si>
  <si>
    <t>210 Moller_x000D_
Sitka, AK.</t>
  </si>
  <si>
    <t>Q2TX-358Q-YNX5</t>
  </si>
  <si>
    <t>hss-sit-djj-phn-mer-sw1</t>
  </si>
  <si>
    <t>MS210-48</t>
  </si>
  <si>
    <t>34:56:fe:71:d8:f0</t>
  </si>
  <si>
    <t>10.255.249.74</t>
  </si>
  <si>
    <t>210 Moller Ave Street_x000D_
Sitka, AK.</t>
  </si>
  <si>
    <t xml:space="preserve">djj_x000D_
Carrier (GCI), Circuit ID DJJ PHN SOA1 (90:aa:c3:60:95:90),(200)Mbps/(10)Mbps, (500)GB cap, local contact Jeanette Hitt, 747-8608, technical contact:, AKnow(chg0030695), Meraki MX MAC Address 34:56:fe:71:d8:f0, Cable Modem MAC: 90:aa:c3:60:95:90_x000D_
</t>
  </si>
  <si>
    <t>L_626000348204504318</t>
  </si>
  <si>
    <t>EED Sitka Museum</t>
  </si>
  <si>
    <t>Q2KY-X9TB-VYNX</t>
  </si>
  <si>
    <t>eed-sit-muse-mer</t>
  </si>
  <si>
    <t>ac:17:c8:d4:91:23</t>
  </si>
  <si>
    <t>24.237.116.58</t>
  </si>
  <si>
    <t>104 College Drive_x000D_
Sitka, AK.</t>
  </si>
  <si>
    <t xml:space="preserve">Carrier:GCI CircuitID:MAC:8C:C5:B4:E3:78:48 Account:2000125331 Data:1Gbps/1Gbps, 2TB cap, Local Contact:Sue Conrad 907-747-8981 Technical Contact:Clint carson 907-465-2602, 30704, MAC:8C:C5:B4:E3:78:48_x000D_
</t>
  </si>
  <si>
    <t>Q2RX-4A76-CXHP</t>
  </si>
  <si>
    <t>eed-sit-muse-mer-sw1</t>
  </si>
  <si>
    <t>e0:cb:bc:aa:62:c0</t>
  </si>
  <si>
    <t>10.255.249.42</t>
  </si>
  <si>
    <t>GCI, MAC:8C:C5:B4:E3:78:48,  1Gb/50Mb, 2TB cap, Local contact 747-8904 , AKnow 0030704, Meraki MX MAC Address:ac:17:c8:d4:91:23, Cable Modem MAC:8C:C5:B4:E3:78:48</t>
  </si>
  <si>
    <t>L_626000348204504319</t>
  </si>
  <si>
    <t>DOA Sitka DMV</t>
  </si>
  <si>
    <t>Q2RX-4K68-68AF</t>
  </si>
  <si>
    <t>doa-sit-dmv-mer-sw1</t>
  </si>
  <si>
    <t>e0:cb:bc:aa:77:60</t>
  </si>
  <si>
    <t>10.255.249.34</t>
  </si>
  <si>
    <t>901 Halibut Point Road "A"_x000D_
Sitka,AK.</t>
  </si>
  <si>
    <t>Carrier GCI, Circuit ID 8c:c5:b4:e4:84:78, 200Mbps/10Mbps, 500GB cap, local contact:Gail Johansen-Peterson, 907-747-3253, technical contact:, CHG0030702, Meraki MX MAC Address:ac:17:c8:d4:82:9d, Cable Modem MAC:8c:c5:b4:e4:84:78</t>
  </si>
  <si>
    <t>Q2KY-WKX8-V5BS</t>
  </si>
  <si>
    <t>doa-sit-dmv-mer</t>
  </si>
  <si>
    <t>ac:17:c8:d4:82:9d</t>
  </si>
  <si>
    <t>901 Halibut Point Road "A"_x000D_
Sitka, AK.</t>
  </si>
  <si>
    <t xml:space="preserve">Carrier:GCI CircuitID: f8:1d:0f:90:c6:e0 Account:2000125331 Data: 400Mbps/20Mbps, 1TB cap Local Contact:Gail Johansen-Peterson, 907-747-3253 Technical Contact:, CHG0030702, MAC:8c:c5:b4:e4:84:78_x000D_
</t>
  </si>
  <si>
    <t>L_626000348204504320</t>
  </si>
  <si>
    <t>DEC Sitka HQ</t>
  </si>
  <si>
    <t>Q2KY-XCW5-NHZT</t>
  </si>
  <si>
    <t>dec-sit-hq-mer</t>
  </si>
  <si>
    <t>ac:17:c8:d4:93:c7</t>
  </si>
  <si>
    <t>192.168.0.3</t>
  </si>
  <si>
    <t>901 Halibut Point Road "C"_x000D_
Sitka, AK.</t>
  </si>
  <si>
    <t xml:space="preserve">Carrier:GCI CircuitID:8c:c5:b4:e4:81:e8 Account:2000125331 Data:400Mbps/20Mbps, 1024GB cap Local Contact:907-747-8614 Technical Contact:Ryan Kendall 269-5028, CHG0030702, MAC:8c:c5:b4:e4:81:e8_x000D_
</t>
  </si>
  <si>
    <t>L_626000348204504346</t>
  </si>
  <si>
    <t>LAW Kenai CRIMINAL</t>
  </si>
  <si>
    <t>Q2FY-2RBP-SMP7</t>
  </si>
  <si>
    <t>ac:17:c8:cf:70:c3</t>
  </si>
  <si>
    <t>192.168.227.3</t>
  </si>
  <si>
    <t>120 Trading Bay Rd, suite 200, Kenai, AK 99611</t>
  </si>
  <si>
    <t xml:space="preserve">Carrier:ACS CircuitID: Account: 1024257 Data:200M/40M Local Contact:Penny Marsters â€“ (907) 283-3131 Technical Contact:Jeremiah Bowlus 907-269-6647, , _x000D_
</t>
  </si>
  <si>
    <t>Q2HW-D46F-CTMV</t>
  </si>
  <si>
    <t>LAW Kenai Criminal-SW1</t>
  </si>
  <si>
    <t>MS225-48</t>
  </si>
  <si>
    <t>0c:8d:db:a1:d8:a8</t>
  </si>
  <si>
    <t>10.255.238.2</t>
  </si>
  <si>
    <t>120 Trading Bay, Kenai, AK</t>
  </si>
  <si>
    <t>L_626000348204504347</t>
  </si>
  <si>
    <t>LAW Kenai CIVIL</t>
  </si>
  <si>
    <t>Q3LR-QU9D-PS58</t>
  </si>
  <si>
    <t>law-ken-civil-sw1</t>
  </si>
  <si>
    <t>MS130-24P</t>
  </si>
  <si>
    <t>9c:e3:30:a8:bd:0e</t>
  </si>
  <si>
    <t>10.255.238.11</t>
  </si>
  <si>
    <t>110 Trading Bay, Kenai, Alaska 99611</t>
  </si>
  <si>
    <t xml:space="preserve">Carrier:ACS CircuitID: Account: 1024257 Data: 200M/40M Local Contact:Penny Marsters â€“ (907) 283-3131 Technical Contact:LAW Helpdesk 269.4629_x000D_
</t>
  </si>
  <si>
    <t>Q3KA-Q4EC-DN8M</t>
  </si>
  <si>
    <t>law-ken-civil-wap2</t>
  </si>
  <si>
    <t>e4:55:a8:b3:55:b7</t>
  </si>
  <si>
    <t>10.195.64.198</t>
  </si>
  <si>
    <t xml:space="preserve">Carrier:ACS CircuitID: Account: 1024257 Data: 200M/40M Local Contact:Penny Marsters â€“ (907) 283-3131 Technical Contact:Jeremiah Bowlus 907-269-6647_x000D_
</t>
  </si>
  <si>
    <t>Q3KA-LMR5-6SWH</t>
  </si>
  <si>
    <t>law-ken-civil-wap1</t>
  </si>
  <si>
    <t>e4:55:a8:b3:56:18</t>
  </si>
  <si>
    <t>10.195.64.197</t>
  </si>
  <si>
    <t xml:space="preserve">Carrier:ACS CircuitID: Account: 1024257 Data: 200M/40M Local Contact:Penny Marsters â€“ (907) 283-3131 Technical Contact:LAW IT Helpdesk 269.4629_x000D_
</t>
  </si>
  <si>
    <t>Q2FY-4UUM-JFLK</t>
  </si>
  <si>
    <t>ac:17:c8:cf:8a:a3</t>
  </si>
  <si>
    <t xml:space="preserve">Carrier:ACS CircuitID: Account: 1024257 Data: 200M/40M Local Contact:Penny Marsters â€“907-283-8962Technical Contact:LAW Helpdesk 269.4629_x000D_
</t>
  </si>
  <si>
    <t>L_626000348204504368</t>
  </si>
  <si>
    <t>DFG Craig HQ</t>
  </si>
  <si>
    <t>Q2KY-WL3N-BKLC</t>
  </si>
  <si>
    <t>dfg-cra-hq-mer</t>
  </si>
  <si>
    <t>ac:17:c8:d4:82:aa</t>
  </si>
  <si>
    <t>64.186.114.248</t>
  </si>
  <si>
    <t>333 Cold Storage Road Suite 302_x000D_
Craig, AK.</t>
  </si>
  <si>
    <t xml:space="preserve">Carrier:APT CircuitID:9998262560 Account:148202 Data:50Mbps/10Mbps Local Contact:Rhonda Ren-Kingery 907-826-2563 Technical Contact: DFG HelpDesk 267-2400, CHG0031496, _x000D_
</t>
  </si>
  <si>
    <t>Q3KA-77KH-AUEH</t>
  </si>
  <si>
    <t>dfg-cra-hq-mer-ap1</t>
  </si>
  <si>
    <t>e4:55:a8:a7:2a:63</t>
  </si>
  <si>
    <t>10.196.14.130</t>
  </si>
  <si>
    <t>Q2RX-B7HX-YNHF</t>
  </si>
  <si>
    <t>dfg-cra-hq-mer-sw1</t>
  </si>
  <si>
    <t>e0:cb:bc:aa:99:a0</t>
  </si>
  <si>
    <t>10.255.241.2</t>
  </si>
  <si>
    <t>333 Cold Storage Rd_x000D_
Suite 302_x000D_
Craig, AK.</t>
  </si>
  <si>
    <t>L_626000348204504369</t>
  </si>
  <si>
    <t>HSS Craig OCS</t>
  </si>
  <si>
    <t>Q2KY-YSLJ-6ZA4</t>
  </si>
  <si>
    <t>hss-cra-ocs-mer</t>
  </si>
  <si>
    <t>ac:17:c8:d4:af:40</t>
  </si>
  <si>
    <t>64.186.114.239</t>
  </si>
  <si>
    <t>333 Cold Storage Road Westwind Plaza, Suite 106_x000D_
Craig, AK.</t>
  </si>
  <si>
    <t xml:space="preserve">Carrier:APT CircuitID:9998263266 Account:148202 Data:50Mbps/10Mbps Local Contact:Kathleen Duvall 907-826-3266 Technical Contact:Carole Bergerson 907-375-7736, CHG0031496, _x000D_
</t>
  </si>
  <si>
    <t>L_626000348204504370</t>
  </si>
  <si>
    <t>DOH Craig DPH</t>
  </si>
  <si>
    <t>Q2KY-WUM5-Z9DU</t>
  </si>
  <si>
    <t>hss-cra-dph-mer</t>
  </si>
  <si>
    <t>ac:17:c8:d4:88:9b</t>
  </si>
  <si>
    <t>64.186.114.250</t>
  </si>
  <si>
    <t>1800 Craig Klawock hgwy_x000D_
Craig, AK.</t>
  </si>
  <si>
    <t xml:space="preserve">Carrier:APT CircuitID:9998263433 Account:148202 Data:50Mbps/10Mbps Local Contact:Kara McCoy 907-826-3433 Technical Contact:Carole Bergerson 907-375-7736, CHG0031496, _x000D_
</t>
  </si>
  <si>
    <t>Q3KA-2ZZL-JD9Q</t>
  </si>
  <si>
    <t>doh-cra-dph-mer-ap1</t>
  </si>
  <si>
    <t>6c:c3:b2:62:58:bf</t>
  </si>
  <si>
    <t>1800 Craig Klawock hwy Craig, AK</t>
  </si>
  <si>
    <t>Q2RX-4KNQ-8EMZ</t>
  </si>
  <si>
    <t>hss-cra-dph-mer-sw1</t>
  </si>
  <si>
    <t>e0:cb:bc:aa:79:00</t>
  </si>
  <si>
    <t>10.255.241.19</t>
  </si>
  <si>
    <t>404 Spruce Street_x000D_
Craig, AK.</t>
  </si>
  <si>
    <t>L_626000348204504371</t>
  </si>
  <si>
    <t>DPS Craig AST</t>
  </si>
  <si>
    <t>Q2KY-WJ4G-X2P4</t>
  </si>
  <si>
    <t>dps-cra-ast-mer</t>
  </si>
  <si>
    <t>ac:17:c8:d4:81:4b</t>
  </si>
  <si>
    <t>64.186.122.30</t>
  </si>
  <si>
    <t>333 Cold Storage Road Suite 104_x000D_
Craig, AK.</t>
  </si>
  <si>
    <t>Carrier:APT CircuitID:9998262918 Account:148202 Data:50Mbps/10Mbps Local Contact:Donna Templin 907-826-2918 Technical Contact:NSS On-Call 907-334-5900, CHG0031496</t>
  </si>
  <si>
    <t>Q2RX-43T8-KTAQ</t>
  </si>
  <si>
    <t>DPS-CRA-AST-MER-SW1</t>
  </si>
  <si>
    <t>e0:cb:bc:aa:54:00</t>
  </si>
  <si>
    <t>10.255.241.27</t>
  </si>
  <si>
    <t>L_626000348204504372</t>
  </si>
  <si>
    <t>DPS DMV Craig PD</t>
  </si>
  <si>
    <t>Q2KY-YPAU-QWPK</t>
  </si>
  <si>
    <t>dps-cra-pd-mer</t>
  </si>
  <si>
    <t>ac:17:c8:d4:ad:38</t>
  </si>
  <si>
    <t>64.186.114.217</t>
  </si>
  <si>
    <t>DPS</t>
  </si>
  <si>
    <t>506 Second Street_x000D_
Craig, AK.</t>
  </si>
  <si>
    <t xml:space="preserve">Carrier:APT CircuitID:9998263959 Account:148202 Data:50Mbps/10Mbps Local Contact:Chief R.J. Ely 907-826-3330 Technical Contact:NSS On-Call 907-334-5900, CHG0031496, _x000D_
</t>
  </si>
  <si>
    <t>L_626000348204504418</t>
  </si>
  <si>
    <t>DEC Ketchikan HQ</t>
  </si>
  <si>
    <t>Q2PD-WVCU-YH26</t>
  </si>
  <si>
    <t>dec-ket-hq-mer-ap1</t>
  </si>
  <si>
    <t>f8:9e:28:d3:5f:28</t>
  </si>
  <si>
    <t>540 Water Street, Ketchikan, AK</t>
  </si>
  <si>
    <t>Q2KY-WZEC-XS4L</t>
  </si>
  <si>
    <t>dec-ket-hq-mer</t>
  </si>
  <si>
    <t>ac:17:c8:d4:8b:c1</t>
  </si>
  <si>
    <t>206.223.210.70</t>
  </si>
  <si>
    <t>540 Water Street _x000D_
#203_x000D_
Ketchikan, AK 99901</t>
  </si>
  <si>
    <t>Carrier: KPU 9071116039, Billed To: OIT (68631), 50Mbps/50Mbps, Cap: None, Local Contact: Kaijsa Bellon 228-3348, Technical Contact: Avery Grossardt 465-5236, SDM co24579</t>
  </si>
  <si>
    <t>Q2RX-B9FH-N362</t>
  </si>
  <si>
    <t>dec-ket-hq-mer-sw1</t>
  </si>
  <si>
    <t>e0:cb:bc:aa:9d:e0</t>
  </si>
  <si>
    <t>10.255.245.66</t>
  </si>
  <si>
    <t>540 Water Street_x000D_
Suite 203_x000D_
Ketchikan, AK.</t>
  </si>
  <si>
    <t>L_626000348204504433</t>
  </si>
  <si>
    <t>DNR Ketchikan HQ</t>
  </si>
  <si>
    <t>Q2TX-2TF7-WFMP</t>
  </si>
  <si>
    <t>dnr-ket-hq-mer-sw1</t>
  </si>
  <si>
    <t>34:56:fe:71:d1:80</t>
  </si>
  <si>
    <t>10.255.245.74</t>
  </si>
  <si>
    <t>2417 Tongass Avenue Suite 213 Ketchikan, AK</t>
  </si>
  <si>
    <t>Q2KY-WKPR-QJG8</t>
  </si>
  <si>
    <t>dnr-ket-hq-mer</t>
  </si>
  <si>
    <t>ac:17:c8:d4:82:83</t>
  </si>
  <si>
    <t>206.223.210.114</t>
  </si>
  <si>
    <t>2417 Tongass Avenue Suite 213_x000D_
Ketchikan, AK 99901</t>
  </si>
  <si>
    <t>Carrier: KPU 9071114073, Billed To: OIT (68645),  50Mbps/50Mbps, Cap: None, Local Contact:Greg Staunton_x000D_
225-3070, Technical Contact: Tom Hogland 269-8834, SDM co24580</t>
  </si>
  <si>
    <t>L_626000348204504434</t>
  </si>
  <si>
    <t>DOC Ketchikan KCC</t>
  </si>
  <si>
    <t>Q2KY-U3GK-PKES</t>
  </si>
  <si>
    <t>doc-ket-kcc-mer</t>
  </si>
  <si>
    <t>ac:17:c8:d4:49:7c</t>
  </si>
  <si>
    <t>206.223.210.242</t>
  </si>
  <si>
    <t>1201 Schoenbar Road_x000D_
Ketchikan,AK 99901</t>
  </si>
  <si>
    <t xml:space="preserve">Carrier:KPU CircuitID:9071116028 Account: OIT (68637) Data:50Mbps/50Mbps, Cap: None Local Contact: Dan Yates 228-7364 Technical Contact:Paul Brown 465-4670, co24582, _x000D_
</t>
  </si>
  <si>
    <t>Q2AX-49RC-BTVM</t>
  </si>
  <si>
    <t>doc-ket-kcc-mer-sw3</t>
  </si>
  <si>
    <t>34:56:fe:2a:4e:57</t>
  </si>
  <si>
    <t>10.255.245.84</t>
  </si>
  <si>
    <t>1201 Schoenbar Road Ketchikan,AK</t>
  </si>
  <si>
    <t>Q2RX-4BLF-GMRB</t>
  </si>
  <si>
    <t>doc-ket-kcc-mer-sw2</t>
  </si>
  <si>
    <t>e0:cb:bc:aa:65:20</t>
  </si>
  <si>
    <t>10.255.245.83</t>
  </si>
  <si>
    <t>Q2TX-55N8-7LZ5</t>
  </si>
  <si>
    <t>doc-ket-kcc-mer-sw1</t>
  </si>
  <si>
    <t>34:56:fe:72:2c:10</t>
  </si>
  <si>
    <t>10.255.245.82</t>
  </si>
  <si>
    <t>Q3AJ-DKTF-JQSJ</t>
  </si>
  <si>
    <t>doc-ket-kcc-control-mer-ap1</t>
  </si>
  <si>
    <t>a8:46:9d:2b:07:51</t>
  </si>
  <si>
    <t>10.196.229.168</t>
  </si>
  <si>
    <t>Q3AJ-UBNP-D685</t>
  </si>
  <si>
    <t>doc-ket-kcc-admin-mer-ap1</t>
  </si>
  <si>
    <t>a8:46:9d:2b:07:02</t>
  </si>
  <si>
    <t>10.196.229.169</t>
  </si>
  <si>
    <t>Q3AJ-9247-2FTS</t>
  </si>
  <si>
    <t>doc-ket-kcc-booking-mer-ap1</t>
  </si>
  <si>
    <t>a8:46:9d:2a:c7:19</t>
  </si>
  <si>
    <t>10.196.229.166</t>
  </si>
  <si>
    <t>L_626000348204504435</t>
  </si>
  <si>
    <t>DPS Ketchikan AST</t>
  </si>
  <si>
    <t>Q2KY-X4AD-UW2C</t>
  </si>
  <si>
    <t>dps-ket-ast-mer</t>
  </si>
  <si>
    <t>ac:17:c8:d4:8d:d6</t>
  </si>
  <si>
    <t>206.223.210.94</t>
  </si>
  <si>
    <t>7366 North Tongass_x000D_
Highway_x000D_
Ketchikan, AK 99901</t>
  </si>
  <si>
    <t>Carrier: KPU 9071116067, Billed To: OIT (), 50Mbps/50Mbps, Cap: None, Local Contact: Lt. John Brown 225-4011, Technical Contact: Matt Timken 269-5665, SDM co24587</t>
  </si>
  <si>
    <t>L_626000348204504452</t>
  </si>
  <si>
    <t>DFG Yakutat HQ</t>
  </si>
  <si>
    <t>Q2RX-3YV9-W8MJ</t>
  </si>
  <si>
    <t>dfg-yak-hq-mer-sw1</t>
  </si>
  <si>
    <t>e0:cb:bc:aa:4c:80</t>
  </si>
  <si>
    <t>10.255.252.2</t>
  </si>
  <si>
    <t>885 Colorado Road Yakutat, AK. AKA #1 Fish and Game Plaza</t>
  </si>
  <si>
    <t xml:space="preserve">Carrier Primary: Starlink KITP00280043, Secondary:HughesNet CircuitID:: BX0013833682A2 Account: Data:25mbps, 200GB cap Local Contact:Rick Hoffman (W)907.784.3255 (C)907.209.5545Technical Contact: DFG HelpDesk 267.2400, (CHG0040641) </t>
  </si>
  <si>
    <t>Q3KA-XAYT-XL7W</t>
  </si>
  <si>
    <t>dfg-yak-hq-mer-ap1</t>
  </si>
  <si>
    <t>e4:55:a8:be:b0:77</t>
  </si>
  <si>
    <t>10.196.14.50</t>
  </si>
  <si>
    <t>885 Colorado Road Yakutat, AK 99689</t>
  </si>
  <si>
    <t>Q2KY-ZZSE-YQB3</t>
  </si>
  <si>
    <t>dfg-yak-hq-mer</t>
  </si>
  <si>
    <t>ac:17:c8:d4:ca:03</t>
  </si>
  <si>
    <t>192.168.42.5</t>
  </si>
  <si>
    <t>100.108.17.29</t>
  </si>
  <si>
    <t>885 Colorado Road_x000D_
Yakutat, AK 99689_x000D_
AKA #1 Fish and Game Plaza</t>
  </si>
  <si>
    <t xml:space="preserve">Carrier Primary: Starlink KITP00280043, Secondary:HughesNet CircuitID:: BX0013833682A2 Account: Data:25mbps, 200GB cap Local Contact:Rick Hoffman (W)907.784.3255 (C)907.209.5545Technical Contact: DFG HelpDesk 267.2400, (CHG0040641) _x000D_
</t>
  </si>
  <si>
    <t>L_626000348204504453</t>
  </si>
  <si>
    <t>DOT Yakutat SEF</t>
  </si>
  <si>
    <t>Q2KY-YY9Z-RNJF</t>
  </si>
  <si>
    <t>dot-yak-sef-mer</t>
  </si>
  <si>
    <t>ac:17:c8:d4:b2:e8</t>
  </si>
  <si>
    <t>192.168.42.3</t>
  </si>
  <si>
    <t>wired-18-2-11</t>
  </si>
  <si>
    <t>101 Airport Way_x000D_
Yakutat, AK 99689</t>
  </si>
  <si>
    <t>Carrier: Hughesnet, Circuit ID: BX0013833682A2, 25mbps, 200GB cap, local contact Rodney Anderson 784-3476, SDM co24355</t>
  </si>
  <si>
    <t>L_626000348204504455</t>
  </si>
  <si>
    <t>DPS Yakutat PD</t>
  </si>
  <si>
    <t>Q2KY-YZGD-YCNN</t>
  </si>
  <si>
    <t>dps-yak-pd-mer</t>
  </si>
  <si>
    <t>ac:17:c8:d4:b3:d2</t>
  </si>
  <si>
    <t>192.168.42.2</t>
  </si>
  <si>
    <t>609 Forest Highway Number 10_x000D_
Yakutat, AK 99689</t>
  </si>
  <si>
    <t>Carrier: Hughesnet, Modem serial number: 1.BX0013393590A1, 25mbps, 200GB cap, local contact: sdm co24355</t>
  </si>
  <si>
    <t>L_626000348204504456</t>
  </si>
  <si>
    <t>DFG McGrath</t>
  </si>
  <si>
    <t>Q2RX-AX3E-FAV2</t>
  </si>
  <si>
    <t>dfg-mcg-hq-mer-sw1</t>
  </si>
  <si>
    <t>e0:cb:bc:aa:83:e0</t>
  </si>
  <si>
    <t>10.255.225.74</t>
  </si>
  <si>
    <t>McGrath Airport_x000D_
McGrath, AK.</t>
  </si>
  <si>
    <t>Q2KY-UN8T-Q47A</t>
  </si>
  <si>
    <t>dfg-mcg-hq-mer</t>
  </si>
  <si>
    <t>ac:17:c8:d4:56:89</t>
  </si>
  <si>
    <t>98.97.103.62</t>
  </si>
  <si>
    <t xml:space="preserve">Carrier: Micrcom Starlink PDI-SOA-DFG-MCG-001_MIC Account: OIT Data:Starlink_x000D_
Local Contact:Mike Ebinger 907-524-3323 Technical Contact: DFG HelpDesk 267-2400, CTASK0024549_x000D_
</t>
  </si>
  <si>
    <t>Q3KA-F22Q-5PSA</t>
  </si>
  <si>
    <t>dfg-mcg-hq-mer-ap1</t>
  </si>
  <si>
    <t>e4:55:a8:be:b0:7d</t>
  </si>
  <si>
    <t>10.195.29.2</t>
  </si>
  <si>
    <t>McGrath Airport, McGrath, Alaska</t>
  </si>
  <si>
    <t>L_626000348204504458</t>
  </si>
  <si>
    <t>DNR McGrath</t>
  </si>
  <si>
    <t>Q2KY-WNXH-46NB</t>
  </si>
  <si>
    <t>dnr-mcg-hq-mer</t>
  </si>
  <si>
    <t>ac:17:c8:d4:85:34</t>
  </si>
  <si>
    <t>66.133.26.4</t>
  </si>
  <si>
    <t>100.104.181.204</t>
  </si>
  <si>
    <t>#1 DNR Road_x000D_
McGrath, AK.</t>
  </si>
  <si>
    <t xml:space="preserve">Carrier:Micrcom CircuitID: TBD Account: DNR /Starlink Data: Local Contact:Matt Snyder 521-7046 Technical Contact:Todd Johnson 907-269-8831_x000D_
</t>
  </si>
  <si>
    <t>Q2TX-439Z-94HJ</t>
  </si>
  <si>
    <t>dnr-mcg-mer-sw1</t>
  </si>
  <si>
    <t>34:56:fe:72:02:80</t>
  </si>
  <si>
    <t>10.255.225.66</t>
  </si>
  <si>
    <t>L_626000348204504482</t>
  </si>
  <si>
    <t xml:space="preserve">DOT Klawock </t>
  </si>
  <si>
    <t>Q3AJ-XH37-UELS</t>
  </si>
  <si>
    <t>dot-kla-sef-mer-ap1</t>
  </si>
  <si>
    <t>a8:46:9d:2d:12:6c</t>
  </si>
  <si>
    <t>10.196.201.20</t>
  </si>
  <si>
    <t>100 Klawock Airport Road Klawock, AK.</t>
  </si>
  <si>
    <t>Q2KY-WDYC-D5QL</t>
  </si>
  <si>
    <t>dot-kla-sef-mer</t>
  </si>
  <si>
    <t>ac:17:c8:d4:7e:80</t>
  </si>
  <si>
    <t>64.186.116.124</t>
  </si>
  <si>
    <t>100 Klawock Airport Road_x000D_
Klawock, AK.</t>
  </si>
  <si>
    <t xml:space="preserve">Carrier:APT CircuitID:9997559799 Account:148203 Data:50Mbps/10Mbps Local Contact:Doug Carl 907-755-2229 Technical Contact:, CHG0031496, _x000D_
</t>
  </si>
  <si>
    <t>L_626000348204504483</t>
  </si>
  <si>
    <t>DPS Ketchikan PD</t>
  </si>
  <si>
    <t>Q2KY-WDLE-94J9</t>
  </si>
  <si>
    <t>dps-ket-pd-mer</t>
  </si>
  <si>
    <t>ac:17:c8:d4:7e:59</t>
  </si>
  <si>
    <t>206.223.210.218</t>
  </si>
  <si>
    <t>361 Main Street_x000D_
Ketchikan, AK 99901</t>
  </si>
  <si>
    <t>Carrier: KPU 9071114077, Billed To: OIT (68645), 50Mbps/50Mbps, Cap: None, Local Contact: Andria Rahr 225-6631, Technical Contact: Matt Timken 269-5665, SDM co24588</t>
  </si>
  <si>
    <t>L_626000348204504484</t>
  </si>
  <si>
    <t>DOH Ketchikan PHN Health Clinic</t>
  </si>
  <si>
    <t>Q2TX-44HA-QQAH</t>
  </si>
  <si>
    <t>doh-ket-phn-mer-sw1</t>
  </si>
  <si>
    <t>34:56:fe:72:0a:60</t>
  </si>
  <si>
    <t>10.255.245.106</t>
  </si>
  <si>
    <t>3054 5th Street _x000D_
Ketchikan, AK.</t>
  </si>
  <si>
    <t>Carrier: KPU 9071116063, Billed To: OIT (68646), 50Mbps/50Mbps, Cap: None, Local Contact: Kelcy Kidder 228-6575, Technical Contact: Michael Prebeg 465-8122, SDM co26313</t>
  </si>
  <si>
    <t>Q2KY-U2PY-AHUM</t>
  </si>
  <si>
    <t>doh-ket-phn-mer</t>
  </si>
  <si>
    <t>ac:17:c8:d4:48:d3</t>
  </si>
  <si>
    <t>206.223.196.182</t>
  </si>
  <si>
    <t>3058 5th Avenue_x000D_
Ketchikan, AK 99901</t>
  </si>
  <si>
    <t>Q3KA-9WMN-Z2D8</t>
  </si>
  <si>
    <t>doh-ket-phn-mer-ap1</t>
  </si>
  <si>
    <t>6c:c3:b2:62:59:73</t>
  </si>
  <si>
    <t>3058 5th Avenue Ketchikan, AK 99901</t>
  </si>
  <si>
    <t>L_626000348204504485</t>
  </si>
  <si>
    <t>HSS Ketchikan Pioneer Home</t>
  </si>
  <si>
    <t>Q2KY-U35E-JHXN</t>
  </si>
  <si>
    <t>hss-ket-pio-mer</t>
  </si>
  <si>
    <t>ac:17:c8:d4:49:21</t>
  </si>
  <si>
    <t>206.223.196.178</t>
  </si>
  <si>
    <t>141 Bryant Street_x000D_
Ketchikan, AK 99901</t>
  </si>
  <si>
    <t>Carrier: KPU 9071116137, Billed To: OIT (68647), 50Mbps/50Mbps, Cap: None, Local Contact: Lance Castor - 907-220-7551 and Josh Rauwolf 907-419-4096</t>
  </si>
  <si>
    <t>Q3AJ-M4QG-LFMY</t>
  </si>
  <si>
    <t>wap1-hss-ket-pio-1stFl</t>
  </si>
  <si>
    <t>e4:55:a8:0b:66:ae</t>
  </si>
  <si>
    <t>10.196.249.2</t>
  </si>
  <si>
    <t>141 Bryant Street Ketchikan, AK 99901</t>
  </si>
  <si>
    <t>Q3AJ-CJAH-BBVQ</t>
  </si>
  <si>
    <t>wap6-hss-ket-pio-3rdFl</t>
  </si>
  <si>
    <t>e4:55:a8:0b:66:29</t>
  </si>
  <si>
    <t>10.196.249.7</t>
  </si>
  <si>
    <t>Q3AJ-L44T-3H5W</t>
  </si>
  <si>
    <t>wap8-hss-ket-pio-3rdFl</t>
  </si>
  <si>
    <t>e4:55:a8:0b:65:92</t>
  </si>
  <si>
    <t>10.196.249.9</t>
  </si>
  <si>
    <t>Q3AJ-APLA-8GU4</t>
  </si>
  <si>
    <t>wap7-hss-ket-pio-3rdFl</t>
  </si>
  <si>
    <t>e4:55:a8:0b:66:27</t>
  </si>
  <si>
    <t>10.196.249.3</t>
  </si>
  <si>
    <t>Q3AJ-QSJL-RNM5</t>
  </si>
  <si>
    <t>wap4-hss-ket-pio-2ndFl</t>
  </si>
  <si>
    <t>e4:55:a8:0b:66:38</t>
  </si>
  <si>
    <t>10.196.249.6</t>
  </si>
  <si>
    <t>Q3AJ-GYZ4-835H</t>
  </si>
  <si>
    <t>wap2-hss-ket-pio-1stFl</t>
  </si>
  <si>
    <t>e4:55:a8:0b:66:50</t>
  </si>
  <si>
    <t>10.196.249.4</t>
  </si>
  <si>
    <t>Q3AJ-SDR3-CG5P</t>
  </si>
  <si>
    <t>wap3-hss-ket-pio-2ndFl</t>
  </si>
  <si>
    <t>e4:55:a8:0b:66:39</t>
  </si>
  <si>
    <t>10.196.249.8</t>
  </si>
  <si>
    <t>Q3AJ-ATM7-PWDM</t>
  </si>
  <si>
    <t>wap5-hss-ket-pio-2ndFl</t>
  </si>
  <si>
    <t>e4:55:a8:0b:66:30</t>
  </si>
  <si>
    <t>10.196.249.5</t>
  </si>
  <si>
    <t>Q4AV-N8LN-5ZYR</t>
  </si>
  <si>
    <t>hss-ket-pio-mer-sw4</t>
  </si>
  <si>
    <t>bc:db:09:71:c3:b0</t>
  </si>
  <si>
    <t>10.255.245.117</t>
  </si>
  <si>
    <t>141 Bryant Street Ketchikan, AK.</t>
  </si>
  <si>
    <t>on second floor under switch 1</t>
  </si>
  <si>
    <t>Q4AV-98W4-TJK4</t>
  </si>
  <si>
    <t>hss-ket-pio-mer-sw3</t>
  </si>
  <si>
    <t>bc:db:09:71:c0:30</t>
  </si>
  <si>
    <t>10.255.245.116</t>
  </si>
  <si>
    <t>next to switch 2 on first floor</t>
  </si>
  <si>
    <t>Q2RX-BBSS-9F3F</t>
  </si>
  <si>
    <t>hss-ket-pio-mer-sw2</t>
  </si>
  <si>
    <t>e0:cb:bc:aa:a3:40</t>
  </si>
  <si>
    <t>10.255.245.115</t>
  </si>
  <si>
    <t>141 Bryant Street Ketchikan, AK</t>
  </si>
  <si>
    <t>Q2TX-2VCQ-VYD2</t>
  </si>
  <si>
    <t>hss-ket-pio-mer-sw1</t>
  </si>
  <si>
    <t>34:56:fe:71:d3:78</t>
  </si>
  <si>
    <t>10.255.245.114</t>
  </si>
  <si>
    <t>141 Bryant Street_x000D_
Ketchikan, AK.</t>
  </si>
  <si>
    <t>L_626000348204504486</t>
  </si>
  <si>
    <t>DNR Ketchikan Land</t>
  </si>
  <si>
    <t>Q2KY-WMF2-5CKU</t>
  </si>
  <si>
    <t>dnr-ket-land-mer</t>
  </si>
  <si>
    <t>ac:17:c8:d4:83:d5</t>
  </si>
  <si>
    <t>206.223.196.186</t>
  </si>
  <si>
    <t>1900 1st Avenue_x000D_
Whitecliff Building_x000D_
Ketchikan, AK 99901</t>
  </si>
  <si>
    <t>Carrier: KPU 9071116033, Billed To: OIT (68652), 50Mbps/50Mbps, Cap: None, Local Contact: Paul Slenkamp 225-6618, Technical Contact: Tom Hogland 269-8834, SDM co26316</t>
  </si>
  <si>
    <t>L_626000348204504487</t>
  </si>
  <si>
    <t>DFG Ketchikan HQ</t>
  </si>
  <si>
    <t>Q2RX-4C24-GFNG</t>
  </si>
  <si>
    <t>dfg-ket-hq-mer-sw2</t>
  </si>
  <si>
    <t>e0:cb:bc:aa:66:a0</t>
  </si>
  <si>
    <t>10.255.245.131</t>
  </si>
  <si>
    <t>2030 Sealevel Drive_x000D_
Suite 205 _x000D_
Ketchikan, AK.</t>
  </si>
  <si>
    <t>Q2TX-3NWC-4NL8</t>
  </si>
  <si>
    <t>dfg-ket-hq-mer-sw1</t>
  </si>
  <si>
    <t>34:56:fe:71:e5:a0</t>
  </si>
  <si>
    <t>10.255.245.130</t>
  </si>
  <si>
    <t>2030 Sealevel Drive_x000D_
Suite 205_x000D_
Ketchikan, AK.</t>
  </si>
  <si>
    <t>Q2KY-THEZ-6RQ8</t>
  </si>
  <si>
    <t>dfg-ket-hq-mer</t>
  </si>
  <si>
    <t>ac:17:c8:d4:3d:4c</t>
  </si>
  <si>
    <t>206.223.210.62</t>
  </si>
  <si>
    <t>2030 Sealevel Drive_x000D_
Suite 205,_x000D_
Ketchikan, AK 99901</t>
  </si>
  <si>
    <t xml:space="preserve">Carrier:KPU CircuitID:9071116155 Account: OIT (68651) Data:50Mbps/50Mbps, Cap: None Local Contact:Kim Vicchy 225-9677 Technical Contact:Mark Rackley 465-6087, co26322, _x000D_
</t>
  </si>
  <si>
    <t>L_626000348204504488</t>
  </si>
  <si>
    <t>DOL Ketchikan HQ</t>
  </si>
  <si>
    <t>Q2KY-YXEL-Z63C</t>
  </si>
  <si>
    <t>dol-ket-hq-mer</t>
  </si>
  <si>
    <t>ac:17:c8:d4:b2:0b</t>
  </si>
  <si>
    <t>206.223.210.78</t>
  </si>
  <si>
    <t>2030 Sealevel Drive_x000D_
Suite 212,_x000D_
Ketchikan, AK 99901</t>
  </si>
  <si>
    <t>Carrier: KPU 9071116153, Billed To: OIT (68656), 50Mbps/50Mbps, Cap: None, Local Contact: Anthony Hurley 228-3245/Melissa Chumley 225-6655, Technical Contact: Jemima Drummond 269-3721, SDM co26323</t>
  </si>
  <si>
    <t>Q2RX-47MK-JU3C</t>
  </si>
  <si>
    <t>dol-ket-hq-mer-sw1</t>
  </si>
  <si>
    <t>e0:cb:bc:aa:5d:c0</t>
  </si>
  <si>
    <t>10.255.245.138</t>
  </si>
  <si>
    <t>2030 Sealevel Drive Suite 212 Ketchikan, AK</t>
  </si>
  <si>
    <t>L_626000348204504489</t>
  </si>
  <si>
    <t>HSS Ketchikan DPA</t>
  </si>
  <si>
    <t>Q2TX-2WSF-3AUB</t>
  </si>
  <si>
    <t>hss-ket-dpa-mer-sw1</t>
  </si>
  <si>
    <t>34:56:fe:71:d3:e8</t>
  </si>
  <si>
    <t>10.255.245.146</t>
  </si>
  <si>
    <t>2030 Sealevel Drive_x000D_
Suite 301_x000D_
Ketchikan, AK.</t>
  </si>
  <si>
    <t>Q2RX-3ZAB-327L</t>
  </si>
  <si>
    <t>hss-ket-dpa-mer-sw2</t>
  </si>
  <si>
    <t>e0:cb:bc:aa:4d:80</t>
  </si>
  <si>
    <t>10.255.245.147</t>
  </si>
  <si>
    <t>Q2KY-YX56-A9AE</t>
  </si>
  <si>
    <t>hss-ket-dpa-mer</t>
  </si>
  <si>
    <t>ac:17:c8:d4:b1:e4</t>
  </si>
  <si>
    <t>206.223.210.74</t>
  </si>
  <si>
    <t>2030 Sealevel Drive_x000D_
Suite 301_x000D_
Ketchikan, AK 99901</t>
  </si>
  <si>
    <t>Carrier: KPU 9071116101, Billed To: OIT (68648), 50Mbps/50Mbps, Cap: None, Local Contact: Vickie Oâ€™Brien 228-7105, Technical Contact: Richard Board 907-465-8125, SDM co26324</t>
  </si>
  <si>
    <t>L_626000348204504539</t>
  </si>
  <si>
    <t>DFG Haines</t>
  </si>
  <si>
    <t>Q2KY-ZQEV-R2Q7</t>
  </si>
  <si>
    <t>dfg-hai-hq-mer</t>
  </si>
  <si>
    <t>ac:17:c8:d4:c3:5c</t>
  </si>
  <si>
    <t>64.186.116.221</t>
  </si>
  <si>
    <t>936 Haines Highway_x000D_
Haines, AK.</t>
  </si>
  <si>
    <t xml:space="preserve">Carrier:APT CircuitID:999-766-2625 Account: Data:(50)Mbps/(10)Mbps Local Contact:Faith Lorentz 907-766-2830 Technical Contact: DFG HelpDesk 267-2400, , _x000D_
</t>
  </si>
  <si>
    <t>Q2RX-47S2-EMLQ</t>
  </si>
  <si>
    <t>dfg-hai-hq-mer-sw1</t>
  </si>
  <si>
    <t>e0:cb:bc:aa:5e:20</t>
  </si>
  <si>
    <t>10.255.242.10</t>
  </si>
  <si>
    <t>936 Haines Hwy_x000D_
Haines, AK.</t>
  </si>
  <si>
    <t>Q3AJ-KEKN-W6PH</t>
  </si>
  <si>
    <t>dfg-hai-hq-mer-ap1</t>
  </si>
  <si>
    <t>e4:55:a8:56:0d:62</t>
  </si>
  <si>
    <t>10.196.204.130</t>
  </si>
  <si>
    <t>L_626000348204504540</t>
  </si>
  <si>
    <t>DPS Haines PD</t>
  </si>
  <si>
    <t>Q2KY-YV83-L52G</t>
  </si>
  <si>
    <t>dps-hai-pd-mer</t>
  </si>
  <si>
    <t>ac:17:c8:d4:b0:b9</t>
  </si>
  <si>
    <t>10.10.23.100</t>
  </si>
  <si>
    <t>315 Haines Highway _x000D_
Haines, AK.</t>
  </si>
  <si>
    <t xml:space="preserve">Carrier:APT CircuitID:ATCHANSHANS03.1020.001 Account: Data:50Mbps Local Contact:Heath Scott 9077662121 Technical Contact:NSS On-Call 907-334-5900, , _x000D_
</t>
  </si>
  <si>
    <t>L_626000348204504541</t>
  </si>
  <si>
    <t>DPS Wrangell PD-DMV</t>
  </si>
  <si>
    <t>Q2KY-TEKF-K964</t>
  </si>
  <si>
    <t>ac:17:c8:d4:3b:78</t>
  </si>
  <si>
    <t>431 Zimovia Highway_x000D_
Wrangell, AK.</t>
  </si>
  <si>
    <t xml:space="preserve">Carrier:GCI CircuitID: 58:2f:f7:12:6e:7b Account:1120609438 Data:1GB/50MB Local Contact:Bruce Smith 874-3304 Technical Contact:NSS On-Call 907-334-5900_x000D_
</t>
  </si>
  <si>
    <t>L_626000348204504548</t>
  </si>
  <si>
    <t>DNR Haines</t>
  </si>
  <si>
    <t>Q2KY-YVP9-XAD6</t>
  </si>
  <si>
    <t>dnr-hai-hq-mer</t>
  </si>
  <si>
    <t>ac:17:c8:d4:b0:e0</t>
  </si>
  <si>
    <t>64.186.117.252</t>
  </si>
  <si>
    <t>159 Main Street_x000D_
Gateway Building_x000D_
3rd Floor Room 21_x000D_
Haines, AK.</t>
  </si>
  <si>
    <t xml:space="preserve">Carrier:APT CircuitID:999-766-3225 Account: Data:(50)Mbps/(10)Mbps Local Contact:Greg Palmieri 907-766-2120 Technical Contact:Todd Johnson 907-269-8831, , _x000D_
</t>
  </si>
  <si>
    <t>L_626000348204504549</t>
  </si>
  <si>
    <t>DMV Haines</t>
  </si>
  <si>
    <t>Q2KY-ZAFU-PT34</t>
  </si>
  <si>
    <t>dmv-hai-hq-mer</t>
  </si>
  <si>
    <t>ac:17:c8:d4:b9:4e</t>
  </si>
  <si>
    <t>64.186.116.223</t>
  </si>
  <si>
    <t xml:space="preserve">Carrier:APT CircuitID:999-766-2625 Account: Data:(50)Mbps/(10)Mbps Local Contact:Teresa Albecker 907-766-2553 Technical Contact:Genji League 907-465-8811, , _x000D_
</t>
  </si>
  <si>
    <t>L_626000348204504550</t>
  </si>
  <si>
    <t>DPS Haines Troopers</t>
  </si>
  <si>
    <t>Q2KY-ZQWM-MXRP</t>
  </si>
  <si>
    <t>dps-hai-ast-mer</t>
  </si>
  <si>
    <t>ac:17:c8:d4:c4:1f</t>
  </si>
  <si>
    <t>64.186.116.212</t>
  </si>
  <si>
    <t>159 Main Street_x000D_
Gateway Building _x000D_
3rd Floor Room 21_x000D_
Haines, AK.</t>
  </si>
  <si>
    <t xml:space="preserve">Carrier:APT CircuitID:766.2533 Account: Data:50Mbps/10Mbps Local Contact:Colin Nemec 907-766-2533 Technical Contact:NSS On-Call 907-334-5900, co31498, _x000D_
</t>
  </si>
  <si>
    <t>L_626000348204504551</t>
  </si>
  <si>
    <t>HSS Haines DPH</t>
  </si>
  <si>
    <t>Q2KY-YUJW-2FEU</t>
  </si>
  <si>
    <t>hss-hai-main-mer</t>
  </si>
  <si>
    <t>ac:17:c8:d4:b0:5e</t>
  </si>
  <si>
    <t>64.186.117.251</t>
  </si>
  <si>
    <t xml:space="preserve">Carrier:APT CircuitID:999-766-3300 Account: Data:50Mbps/10Mbps Local Contact:Emily E McMahan 907-303-0252 Technical Contact:Carole Bergerson 907-375-7736, , _x000D_
</t>
  </si>
  <si>
    <t>Q2RX-AWJV-GSAS</t>
  </si>
  <si>
    <t>hss-hai-dph-mer-sw1</t>
  </si>
  <si>
    <t>e0:cb:bc:aa:82:a0</t>
  </si>
  <si>
    <t>10.255.242.18</t>
  </si>
  <si>
    <t>L_626000348204504603</t>
  </si>
  <si>
    <t>NSS Fairbanks Z3</t>
  </si>
  <si>
    <t>Q2TN-CQGQ-QQF2</t>
  </si>
  <si>
    <t>doa-fai-nss-telecommuter-mer</t>
  </si>
  <si>
    <t>Z3</t>
  </si>
  <si>
    <t>bc:db:09:da:6f:00</t>
  </si>
  <si>
    <t>192.168.227.14</t>
  </si>
  <si>
    <t>L_626000348204504641</t>
  </si>
  <si>
    <t>HSS Ketchikan OCS</t>
  </si>
  <si>
    <t>Q2KY-U8XQ-CCHB</t>
  </si>
  <si>
    <t>hss-ket-ocs-mer</t>
  </si>
  <si>
    <t>ac:17:c8:d4:4d:e7</t>
  </si>
  <si>
    <t>206.223.210.174</t>
  </si>
  <si>
    <t>415 Main Street_x000D_
Room # 201_x000D_
Ketchikan, AK 99901</t>
  </si>
  <si>
    <t>Carrier: KPU 9071116024, Billed To: OIT (45556), 50Mbps/50Mbps, Cap: None, Local Contact: Rhiana Owing (OCS)/Michelle Ronquillo (DJJ) 228-3252/225-9639, Technical Contact: Michael Prebeg 465-8122, SDM co26318</t>
  </si>
  <si>
    <t>Q2TX-2WSZ-5GEA</t>
  </si>
  <si>
    <t>hss-ket-ocs-mer-sw1</t>
  </si>
  <si>
    <t>34:56:fe:71:d4:20</t>
  </si>
  <si>
    <t>10.255.245.162</t>
  </si>
  <si>
    <t>415 Main Street_x000D_
Room 201_x000D_
Ketchikan, AK.</t>
  </si>
  <si>
    <t>L_626000348204504642</t>
  </si>
  <si>
    <t>DOA Ketchikan DMV</t>
  </si>
  <si>
    <t>Q2KY-ZZ9C-HPJD</t>
  </si>
  <si>
    <t>doa-ket-dmv-mer</t>
  </si>
  <si>
    <t>ac:17:c8:d4:c9:c2</t>
  </si>
  <si>
    <t>206.223.210.222</t>
  </si>
  <si>
    <t>415 Main Street_x000D_
Room #103_x000D_
Ketchikan, AK 99901</t>
  </si>
  <si>
    <t>Carrier: KPU 9072254116, Billed To: OIT (69220), 50Mbps/50Mbps, Cap: None, Local Contact: Linda Beaupre 225-4110, Technical Contact: Genji League 465-8811, SDM co26319</t>
  </si>
  <si>
    <t>Q2TX-55YK-3ZST</t>
  </si>
  <si>
    <t>doa-ket-dmv-mer-sw1</t>
  </si>
  <si>
    <t>34:56:fe:72:2d:98</t>
  </si>
  <si>
    <t>10.255.245.170</t>
  </si>
  <si>
    <t>415 Main Street _x000D_
Room 103_x000D_
Ketchikan, AK.</t>
  </si>
  <si>
    <t>L_626000348204504643</t>
  </si>
  <si>
    <t>DPS Ketchikan Judicial Services</t>
  </si>
  <si>
    <t>Q2KY-U8XU-HS9P</t>
  </si>
  <si>
    <t>dps-ket-judi-mer</t>
  </si>
  <si>
    <t>ac:17:c8:d4:4e:01</t>
  </si>
  <si>
    <t>206.223.210.166</t>
  </si>
  <si>
    <t>415 Main Street_x000D_
Room # 309_x000D_
Ketchikan, AK 99901</t>
  </si>
  <si>
    <t>Carrier: KPU 9071116079, Billed To: OIT (56665), 50Mbps/50Mbps, Cap: None, Local Contact: Sgt. Gary Webb 228-4009, Technical Contact: Matt Timken 269-5665, SDM co26321</t>
  </si>
  <si>
    <t>L_626000348204504644</t>
  </si>
  <si>
    <t>DOC Ketchikan Probation</t>
  </si>
  <si>
    <t>Q2KY-U83J-XUCR</t>
  </si>
  <si>
    <t>doc-ket-prob-mer</t>
  </si>
  <si>
    <t>ac:17:c8:d4:4c:c9</t>
  </si>
  <si>
    <t>206.223.210.170</t>
  </si>
  <si>
    <t>415 Main Street_x000D_
Room # 202_x000D_
Ketchikan, AK 99901</t>
  </si>
  <si>
    <t xml:space="preserve">Carrier:KPU CircuitID:9071116025 Account:OIT (45644) Data:50Mbps/50Mbps, Cap: None Local Contact:Beth Hartley 228-8601 Technical Contact:Paul Brown 465-4670, co26317, _x000D_
</t>
  </si>
  <si>
    <t>Q2RX-AXLL-TE6R</t>
  </si>
  <si>
    <t>doc-ket-prob-mer-sw1</t>
  </si>
  <si>
    <t>e0:cb:bc:aa:84:c0</t>
  </si>
  <si>
    <t>10.255.245.154</t>
  </si>
  <si>
    <t>415 Main Street_x000D_
Room 202_x000D_
Ketchikan, AK.</t>
  </si>
  <si>
    <t>L_626000348204504647</t>
  </si>
  <si>
    <t>DOT AMHS Ketchikan Terminal</t>
  </si>
  <si>
    <t>Q2PN-5NZV-8LT6</t>
  </si>
  <si>
    <t>dot-ket-amhs-mer</t>
  </si>
  <si>
    <t>MX84</t>
  </si>
  <si>
    <t>e0:cb:bc:9d:f1:30</t>
  </si>
  <si>
    <t>206.223.196.146</t>
  </si>
  <si>
    <t>3501 Tongass Ave._x000D_
Ketchikan, AK 99901</t>
  </si>
  <si>
    <t>Carrier: KPU 9072257527, Billed To: OIT (68651), 50Mbps/50Mbps, Cap: None, Local Contact: Zach Slivonik 228-6837/Trevor Valentine 228-6808, Technical Contact: Zach Slivonik 228-6837, SDM co24583</t>
  </si>
  <si>
    <t>Q2VX-PXWZ-XXF8</t>
  </si>
  <si>
    <t>dot-ket-amhs-mer-sw1</t>
  </si>
  <si>
    <t>34:56:fe:41:85:18</t>
  </si>
  <si>
    <t>10.255.245.186</t>
  </si>
  <si>
    <t>Q2HP-QX9G-AJKW</t>
  </si>
  <si>
    <t>dot-ket-amhs-mer-sw2</t>
  </si>
  <si>
    <t>88:15:44:de:62:50</t>
  </si>
  <si>
    <t>10.255.245.187</t>
  </si>
  <si>
    <t>L_626000348204504649</t>
  </si>
  <si>
    <t>DOT Ketchikan AMHS KCO</t>
  </si>
  <si>
    <t>Q3KJ-SE5G-4SBM</t>
  </si>
  <si>
    <t>dot-ket-kco-amhs-mer-ap0202</t>
  </si>
  <si>
    <t>6c:ef:bd:cd:11:de</t>
  </si>
  <si>
    <t>10.255.245.218</t>
  </si>
  <si>
    <t>Q3KJ-YLYY-ACR9</t>
  </si>
  <si>
    <t>dot-ket-kco-amhs-mer-ap0201</t>
  </si>
  <si>
    <t>6c:ef:bd:cc:fe:da</t>
  </si>
  <si>
    <t>10.255.245.221</t>
  </si>
  <si>
    <t>Q3KJ-EP2A-4T5E</t>
  </si>
  <si>
    <t>dot-ket-kco-amhs-mer-ap0102</t>
  </si>
  <si>
    <t>6c:ef:bd:cd:08:5a</t>
  </si>
  <si>
    <t>10.255.245.217</t>
  </si>
  <si>
    <t>Q3KA-N9HZ-KK3H</t>
  </si>
  <si>
    <t>dot-ket-kco-amhs-mer-ap0101</t>
  </si>
  <si>
    <t>6c:c3:b2:62:aa:50</t>
  </si>
  <si>
    <t>10.255.245.216</t>
  </si>
  <si>
    <t>Q2YN-VBF2-G8QU</t>
  </si>
  <si>
    <t>dot-ket-kco-amhs-mer</t>
  </si>
  <si>
    <t>MX85</t>
  </si>
  <si>
    <t>08:f1:b3:86:9d:a4</t>
  </si>
  <si>
    <t>206.223.196.174</t>
  </si>
  <si>
    <t>wired-19-2-3</t>
  </si>
  <si>
    <t>7037 North Tongass Highway Ketchikan, AK</t>
  </si>
  <si>
    <t>Carrier: KPU_x000D_
CircuitID: 68651 co24584. _x000D_
Account: 9072257533_x000D_
Local Contact: Chief Engineer, 907.254.0849, amhs.aur.chiefengr@alaska.gov_x000D_
Technical Contact: Trevor Valentine 907.228.6808, trevor.valentine@alaska.gov</t>
  </si>
  <si>
    <t>Q2VX-HLR6-WHSJ</t>
  </si>
  <si>
    <t>dot-ket-kco-amhs-mer-sw2</t>
  </si>
  <si>
    <t>34:56:fe:43:9d:08</t>
  </si>
  <si>
    <t>10.255.245.211</t>
  </si>
  <si>
    <t>Q2GW-U5L9-H5SG</t>
  </si>
  <si>
    <t>dot-ket-kco-amhs-mer-sw3</t>
  </si>
  <si>
    <t>MS225-24P</t>
  </si>
  <si>
    <t>6c:c3:b2:ab:4b:de</t>
  </si>
  <si>
    <t>10.255.245.212</t>
  </si>
  <si>
    <t>amhs aur aurora dot recently-added vessel</t>
  </si>
  <si>
    <t>Site Contact: Chief Engineer, 907.254.0849, amhs.aur.chiefengr@alaska.gov - _x000D_
Technical Contact: Trevor Valentine 907.228.6808, trevor.valentine@alaska.gov - _x000D_
GCI Support: Phone: 1.833.375.7258 or 907.375.7258_x000D_
Email: amhs@gci.com</t>
  </si>
  <si>
    <t>Q2VX-HLZ4-6N7D</t>
  </si>
  <si>
    <t>dot-ket-kco-amhs-mer-sw4</t>
  </si>
  <si>
    <t>34:56:fe:43:9e:58</t>
  </si>
  <si>
    <t>10.255.245.220</t>
  </si>
  <si>
    <t>Q2VX-FGWY-SGQZ</t>
  </si>
  <si>
    <t>dot-ket-kco-amhs-mer-sw1</t>
  </si>
  <si>
    <t>34:56:fe:43:2d:08</t>
  </si>
  <si>
    <t>10.255.245.210</t>
  </si>
  <si>
    <t>L_626000348204504792</t>
  </si>
  <si>
    <t>LAW Utqiagvik HQ</t>
  </si>
  <si>
    <t>Q3DA-6W85-U9LM</t>
  </si>
  <si>
    <t>law-utq-hq-mer-sw1</t>
  </si>
  <si>
    <t>MS125-24</t>
  </si>
  <si>
    <t>68:3a:1e:48:64:7b</t>
  </si>
  <si>
    <t>10.255.226.10</t>
  </si>
  <si>
    <t>Q2KY-DAW2-HXT8</t>
  </si>
  <si>
    <t>law-utq-hq-mer</t>
  </si>
  <si>
    <t>68:3a:1e:36:2e:07</t>
  </si>
  <si>
    <t>100.112.233.214</t>
  </si>
  <si>
    <t>1250 Agvik St_x000D_
Suite 249_x000D_
Utqiakgvik, AK</t>
  </si>
  <si>
    <t xml:space="preserve">Carrier: (P) Strlnk KITP00192957 (LAW)/ ASTAC (LAW) CircuitID: 002-3109 Account: Data:10 Mbps/3Mbps, 0GB cap Local Contact:Tiffaney Gipson 852-8130 Tech Peter Katsur 269-5595, co26930, _x000D_
</t>
  </si>
  <si>
    <t>Q3AA-73YU-LV4Z</t>
  </si>
  <si>
    <t>Law-utqiagvik-mer-ap2</t>
  </si>
  <si>
    <t>MR45</t>
  </si>
  <si>
    <t>98:18:88:12:c3:33</t>
  </si>
  <si>
    <t>10.197.19.131</t>
  </si>
  <si>
    <t>Q3AA-X754-LREP</t>
  </si>
  <si>
    <t>Law-utqiagvik-mer-ap1</t>
  </si>
  <si>
    <t>98:18:88:12:c4:3f</t>
  </si>
  <si>
    <t>10.197.19.130</t>
  </si>
  <si>
    <t>L_626000348204504886</t>
  </si>
  <si>
    <t>DOT Homer Airport</t>
  </si>
  <si>
    <t>Q2KN-VSF5-F4WS</t>
  </si>
  <si>
    <t>68:3a:1e:7d:80:88</t>
  </si>
  <si>
    <t>104.254.227.46</t>
  </si>
  <si>
    <t>2320 Kachemak Dr Homer, Ak 99603</t>
  </si>
  <si>
    <t xml:space="preserve">Carrier:Spitwspots CircuitID: Account: Data: Local Contact:Amber Gray Technical Contact:DOT helpdesk, co27494, _x000D_
. </t>
  </si>
  <si>
    <t>Q2FW-GBTX-K24L</t>
  </si>
  <si>
    <t>dot-hom-air-mer-sw1</t>
  </si>
  <si>
    <t>MS225-24</t>
  </si>
  <si>
    <t>0c:8d:db:9a:03:e0</t>
  </si>
  <si>
    <t>10.255.232.18</t>
  </si>
  <si>
    <t>2320 Kachemak Dr_x000D_
Homer, Ak  99603</t>
  </si>
  <si>
    <t>Q2PD-NWVH-MMCH</t>
  </si>
  <si>
    <t>dot-hom-airport-mer-ap1</t>
  </si>
  <si>
    <t>f8:9e:28:70:84:07</t>
  </si>
  <si>
    <t>10.195.243.50</t>
  </si>
  <si>
    <t>MX port 2</t>
  </si>
  <si>
    <t>Q2PD-ZELW-FK6P</t>
  </si>
  <si>
    <t>dot-hom-airport-mer-ap2</t>
  </si>
  <si>
    <t>98:18:88:74:18:d7</t>
  </si>
  <si>
    <t>10.195.243.51</t>
  </si>
  <si>
    <t>MX port 3_x000D_
Switch port 13</t>
  </si>
  <si>
    <t>L_626000348204504999</t>
  </si>
  <si>
    <t>DOT-NR-Construction-site05</t>
  </si>
  <si>
    <t>Q2KY-PEEJ-5FXG</t>
  </si>
  <si>
    <t>DOT-NR-Construction-site05-mer</t>
  </si>
  <si>
    <t>ac:17:c8:d3:e5:72</t>
  </si>
  <si>
    <t>192.168.40.239</t>
  </si>
  <si>
    <t>DOT recently-added</t>
  </si>
  <si>
    <t>MP 166 Parks Hwy</t>
  </si>
  <si>
    <t xml:space="preserve">Carrier:ACS CircuitID: Account: Data: Local Contact:N/A Technical Contact:Drew Nelson 907-451-5472, , _x000D_
</t>
  </si>
  <si>
    <t>Q3AJ-2QF3-A46E</t>
  </si>
  <si>
    <t>DOT-NR-Construction-site05-mer-ap5</t>
  </si>
  <si>
    <t>98:18:88:bd:09:f0</t>
  </si>
  <si>
    <t>10.197.20.130</t>
  </si>
  <si>
    <t>L_626000348204505174</t>
  </si>
  <si>
    <t>DOT Nome Maintenance</t>
  </si>
  <si>
    <t>Q2AX-CPB6-Q833</t>
  </si>
  <si>
    <t>dot-nom-maint-mno-mer-sw1</t>
  </si>
  <si>
    <t>34:56:fe:ca:ed:4c</t>
  </si>
  <si>
    <t>10.34.65.164</t>
  </si>
  <si>
    <t>Q2AX-CQV3-N779</t>
  </si>
  <si>
    <t>dot-nom-maint-bunk-mer-sw1</t>
  </si>
  <si>
    <t>34:56:fe:ca:ed:ba</t>
  </si>
  <si>
    <t>10.34.65.163</t>
  </si>
  <si>
    <t>Q2AX-CS9J-EM48</t>
  </si>
  <si>
    <t>dot-nom-maint-matlab-mer-sw1</t>
  </si>
  <si>
    <t>34:56:fe:ca:ee:12</t>
  </si>
  <si>
    <t>10.34.65.151</t>
  </si>
  <si>
    <t>Q2DX-M4ZL-AJKJ</t>
  </si>
  <si>
    <t>dot-nom-maint-sef-mer-sw1</t>
  </si>
  <si>
    <t>MS120-24</t>
  </si>
  <si>
    <t>ac:17:c8:6a:98:4c</t>
  </si>
  <si>
    <t>10.255.236.130</t>
  </si>
  <si>
    <t>Q2DX-LYZE-EMJF</t>
  </si>
  <si>
    <t>dot-nom-maint-fac-mer-sw1</t>
  </si>
  <si>
    <t>ac:17:c8:6a:8e:ec</t>
  </si>
  <si>
    <t>10.34.65.157</t>
  </si>
  <si>
    <t>When troubleshooting a reboot of the ADC megabit 300s modem may be needed</t>
  </si>
  <si>
    <t>Q2KN-H672-EB5C</t>
  </si>
  <si>
    <t>dot-nom-maint-mer</t>
  </si>
  <si>
    <t>68:3a:1e:7c:8a:c8</t>
  </si>
  <si>
    <t>98.97.96.155</t>
  </si>
  <si>
    <t>3000 Nome-Teller Highway, Nome, AK</t>
  </si>
  <si>
    <t>Carrier: Starlink_x000D_
Acct: SL-880779-17003-27_x000D_
Data: Priority 1TB_x000D_
Local Contact: Tyler Johnson 9074433430_x000D_
Tech Contact: DOT Help 9073342525_x000D_
AKN RITM0118191</t>
  </si>
  <si>
    <t>Q2PD-UCUD-MDBT</t>
  </si>
  <si>
    <t>dot-nom-maint-bunk-mer-ap1</t>
  </si>
  <si>
    <t>2c:3f:0b:b2:b3:4a</t>
  </si>
  <si>
    <t>10.197.16.5</t>
  </si>
  <si>
    <t>Q2PD-V8Q3-3R76</t>
  </si>
  <si>
    <t>dot-nom-maint-fac-mer-ap1</t>
  </si>
  <si>
    <t>2c:3f:0b:b2:b9:58</t>
  </si>
  <si>
    <t>10.197.16.3</t>
  </si>
  <si>
    <t>Q2PD-YQV9-HZCS</t>
  </si>
  <si>
    <t>dot-nom-maint-mno-mer-ap1</t>
  </si>
  <si>
    <t>2c:3f:0b:b2:d2:0d</t>
  </si>
  <si>
    <t>10.197.16.6</t>
  </si>
  <si>
    <t>Q2PD-YR24-296V</t>
  </si>
  <si>
    <t>dot-nom-maint-sef-mer-ap1</t>
  </si>
  <si>
    <t>2c:3f:0b:b2:d2:14</t>
  </si>
  <si>
    <t>10.197.16.2</t>
  </si>
  <si>
    <t>Q2PD-YR8A-2CX5</t>
  </si>
  <si>
    <t>dot-nom-maint-matlab-mer-ap1</t>
  </si>
  <si>
    <t>2c:3f:0b:b2:d2:20</t>
  </si>
  <si>
    <t>10.34.65.153</t>
  </si>
  <si>
    <t>L_626000348204505205</t>
  </si>
  <si>
    <t>HSS Nome DPA</t>
  </si>
  <si>
    <t>Q2KN-K7DR-UZTM</t>
  </si>
  <si>
    <t>doh-nome-dpa-mer</t>
  </si>
  <si>
    <t>88:15:44:40:37:58</t>
  </si>
  <si>
    <t>67.59.110.222</t>
  </si>
  <si>
    <t>100.74.63.188</t>
  </si>
  <si>
    <t>ACS_ADMIN GCI_Admin HSS HSS_Admin</t>
  </si>
  <si>
    <t>214 Front Street Nome, AK</t>
  </si>
  <si>
    <t>Fastwyre CircuitID:9074431Account: (OIT) 9077216488_x000D_
acct zip: 99811_x000D_
 Data:25Mbps/5Mbps no cap Local _x000D_
Sec - Starlink KITP00186495 Contact:Tom Bybee 907-283-2917 CO28860, _x000D_
Local: Doania Harrison 907-434-1888_x000D_
Fastwire Smartrg modem mac e82c6d464871</t>
  </si>
  <si>
    <t>Q2JP-9UEN-EW32</t>
  </si>
  <si>
    <t>hss-nom-dpa-mer-sw1</t>
  </si>
  <si>
    <t>88:15:44:09:00:96</t>
  </si>
  <si>
    <t>10.255.236.138</t>
  </si>
  <si>
    <t>HSS recently-added</t>
  </si>
  <si>
    <t>214 E. Front Street_x000D_
2nd Floor_x000D_
Nome, AK</t>
  </si>
  <si>
    <t>Public Assistance_x000D_
2nd Floor</t>
  </si>
  <si>
    <t>L_626000348204505225</t>
  </si>
  <si>
    <t>DOA Nome PDA</t>
  </si>
  <si>
    <t>Q2KN-WYKG-PX5F</t>
  </si>
  <si>
    <t>doa-nom-pda-mer</t>
  </si>
  <si>
    <t>88:15:44:3f:bf:a0</t>
  </si>
  <si>
    <t>192.168.1.97</t>
  </si>
  <si>
    <t>DOA recently-added</t>
  </si>
  <si>
    <t xml:space="preserve">Carrier:Telalaska CircuitID:9074434746 Account:NETBUS-216488 Data:25Mbps/5Mbps, no cap Local Contact:Zachary Davies 443-2281 Technical Contact:, , </t>
  </si>
  <si>
    <t>Q2JP-TRTL-7A73</t>
  </si>
  <si>
    <t>doa-nome-pda-mer-sw1</t>
  </si>
  <si>
    <t>88:15:44:09:01:f4</t>
  </si>
  <si>
    <t>10.255.236.146</t>
  </si>
  <si>
    <t>doa recently-added</t>
  </si>
  <si>
    <t>Local Contact  Alex Roy 907-443-3622_x000D_
Public Defenders Office</t>
  </si>
  <si>
    <t>L_626000348204505319</t>
  </si>
  <si>
    <t>DEC Fairbanks AQ A Street</t>
  </si>
  <si>
    <t>Q2LY-LGL7-HGHC</t>
  </si>
  <si>
    <t>dec-fai-airqual-mer</t>
  </si>
  <si>
    <t>MX68W</t>
  </si>
  <si>
    <t>2c:3f:0b:b9:cb:2f</t>
  </si>
  <si>
    <t>DEC DEC_Admin</t>
  </si>
  <si>
    <t>412 A street_x000D_
Fairbanks, Alaska 99701</t>
  </si>
  <si>
    <t xml:space="preserve">Carrier:ACS CircuitID: Account: Data:7Mbps Local Contact:Mark Carpenter 451-2139 Technical Contact:Dan Buchholz 451-2118, , _x000D_
</t>
  </si>
  <si>
    <t>L_626000348204505399</t>
  </si>
  <si>
    <t>DPS Nome AST</t>
  </si>
  <si>
    <t>Q2KY-YNT2-NZW8</t>
  </si>
  <si>
    <t>dps-nome-ast-mer</t>
  </si>
  <si>
    <t>ac:17:c8:d4:ac:dd</t>
  </si>
  <si>
    <t>100.106.15.164</t>
  </si>
  <si>
    <t>206 E Front Street, Nome, AK 99762</t>
  </si>
  <si>
    <t xml:space="preserve">Carrier:STARLINK - KITP00173454 *Secondary Cancelled via AKN: CTASK0022496 Contact:Lena Mathlaw 443-5457 Technical Contact:NSS On-Call 907-334-5900,  co27201, MAC:E82C6D4E58D9_x000D_
</t>
  </si>
  <si>
    <t>Q2RX-4FBQ-5HDJ</t>
  </si>
  <si>
    <t>dps-nome-ast-mer-sw2</t>
  </si>
  <si>
    <t>e0:cb:bc:aa:6d:c0</t>
  </si>
  <si>
    <t>10.255.236.27</t>
  </si>
  <si>
    <t>206 Front st_x000D_
Nome, AK 99762</t>
  </si>
  <si>
    <t>Q2RX-BFFG-J3R6</t>
  </si>
  <si>
    <t>dps-nome-ast-mer-sw1</t>
  </si>
  <si>
    <t>e0:cb:bc:aa:ae:40</t>
  </si>
  <si>
    <t>10.255.236.26</t>
  </si>
  <si>
    <t>L_626000348204505408</t>
  </si>
  <si>
    <t>HSS Utqiagvik</t>
  </si>
  <si>
    <t>Q2KN-FES8-TBD8</t>
  </si>
  <si>
    <t>hss-utqiagvik-ocs-mer</t>
  </si>
  <si>
    <t>88:15:44:40:13:40</t>
  </si>
  <si>
    <t>100.107.79.150</t>
  </si>
  <si>
    <t>1250 Agvik Street, Suite 269, Utqiagvik, AK 99723</t>
  </si>
  <si>
    <t xml:space="preserve">Carrier:ASTAC CircuitID: 200.002.3157 Account:OIT Data:10 Mbps/3Mbps, 250 GB cap Local Contact:Rachael Aumavae852-3397 Technical Contact:Carole Bergerson 907-375-7736, co25527, </t>
  </si>
  <si>
    <t>Q2JP-3GMF-8Z27</t>
  </si>
  <si>
    <t>hss-djj-utqiagvik-mer-sw1</t>
  </si>
  <si>
    <t>00:18:0a:b5:d2:f0</t>
  </si>
  <si>
    <t>10.255.226.26</t>
  </si>
  <si>
    <t>1250 Avgik St_x000D_
Suite 268_x000D_
Suite 268_x000D_
Barrow, AK</t>
  </si>
  <si>
    <t>Q2JP-AREQ-A3CJ</t>
  </si>
  <si>
    <t>hss-ocs-utqiagvik-mer-sw2</t>
  </si>
  <si>
    <t>00:18:0a:b5:fe:c9</t>
  </si>
  <si>
    <t>10.255.226.27</t>
  </si>
  <si>
    <t>L_626000348204505415</t>
  </si>
  <si>
    <t>DOC Utqiagvik</t>
  </si>
  <si>
    <t>Q2KN-ZLME-GJRQ</t>
  </si>
  <si>
    <t>doc-utqiagvik-mer</t>
  </si>
  <si>
    <t>88:15:44:3f:d8:70</t>
  </si>
  <si>
    <t>100.94.141.81</t>
  </si>
  <si>
    <t>1250 Agyik, Suite 242 Utqiagvik, Alaska 99723</t>
  </si>
  <si>
    <t xml:space="preserve">(P) Starlink - KITP00192577 (S) ASTAC CircuitID:200.002.3163 Account:OIT (120-609438) Data:10 Mbps/3Mbps, 250 GB cap Local Contact:Peter Acuna 852-3397 Technical Contact: DOC HelpDesk co25527, _x000D_
</t>
  </si>
  <si>
    <t>Q2JP-H2E4-K3VB</t>
  </si>
  <si>
    <t>doc-utqiagvik-mer-sw1</t>
  </si>
  <si>
    <t>00:18:0a:b5:f7:a8</t>
  </si>
  <si>
    <t>10.255.226.18</t>
  </si>
  <si>
    <t>L_626000348204505769</t>
  </si>
  <si>
    <t>DEC Juneau Airq Floyd Dryden</t>
  </si>
  <si>
    <t>Q2LY-Q5JT-M7N4</t>
  </si>
  <si>
    <t>DEC-Juneau-Airq-Floyd-Dryden</t>
  </si>
  <si>
    <t>2c:3f:0b:d1:e6:a8</t>
  </si>
  <si>
    <t>216.67.98.64</t>
  </si>
  <si>
    <t>ACS_Admin DEC DEC_Admin GCI_Admin</t>
  </si>
  <si>
    <t>3800 Mendenhall Loop Rd, Juneau 99801</t>
  </si>
  <si>
    <t xml:space="preserve">Carrier:ACS CircuitID:fdma Account:1062845 _x000D_
Data: 7/1Mbps_x000D_
Local Contact:Sarah Novell-Lane 465-5344 Technical Contact:Avery Grossardt 465-5236, , _x000D_
</t>
  </si>
  <si>
    <t>L_626000348204505817</t>
  </si>
  <si>
    <t>DOT Birch lake road camp</t>
  </si>
  <si>
    <t>Q2LY-J298-FR7M</t>
  </si>
  <si>
    <t>dot-birchlake-mer</t>
  </si>
  <si>
    <t>2c:3f:0b:e9:54:0e</t>
  </si>
  <si>
    <t>10.9.26.226</t>
  </si>
  <si>
    <t>98.97.97.99</t>
  </si>
  <si>
    <t>Mile Post 307 Richardson</t>
  </si>
  <si>
    <t xml:space="preserve">Carrier: CircuitID: SATS 191-60014 Canyon Creek to  Birch DOT to core-fai-asr1 G1/0/15 _x000D_
Meraki internet 10 full hard coded hard coded IP Data:8Mbps Local Contact: 488-9244 Technical Contact:907-451-5472_x000D_
</t>
  </si>
  <si>
    <t>L_626000348204505818</t>
  </si>
  <si>
    <t>DOT Chitna road camp</t>
  </si>
  <si>
    <t>Q2LY-HXES-KGK4</t>
  </si>
  <si>
    <t>dot-chitna-mer</t>
  </si>
  <si>
    <t>2c:3f:0b:e9:53:4b</t>
  </si>
  <si>
    <t>209.161.162.208</t>
  </si>
  <si>
    <t>28.7 MI EDGERTON HwY</t>
  </si>
  <si>
    <t xml:space="preserve">Carrier:CVTC CircuitID:  908-323-2218 Account: Data:50Mbps Local Contact:Anthony Knutson 907-822-3312 Technical Contact:Drew Nelson 907-451-5472, , _x000D_
</t>
  </si>
  <si>
    <t>L_626000348204505870</t>
  </si>
  <si>
    <t>HUB Wrangell DPS-HSS</t>
  </si>
  <si>
    <t>Q2KY-X2XE-VXDF</t>
  </si>
  <si>
    <t>hub-wra-dps-hss-mer</t>
  </si>
  <si>
    <t>ac:17:c8:d4:8c:b8</t>
  </si>
  <si>
    <t>24.237.61.63</t>
  </si>
  <si>
    <t>215 Front Street Wrangell Alaska 99929</t>
  </si>
  <si>
    <t>Carrier:GCI CircuitID:MAC: 84:0b:7c:cb:b5:60 Account:# 1120609438 Data:1GB/50MB 2TB cap Local Contact:Wildlife Trooper: 451-5216 Technical Contact:Jim Early (Bldg Mgmt):874-3126, , MAC 84:0b:7c:cb:b5:60_x000D_
**Updated MAC E4:CO:E2:10:03:64</t>
  </si>
  <si>
    <t>Q2RX-AWWK-PVMH</t>
  </si>
  <si>
    <t>dps-wra-kai-mer-sw1</t>
  </si>
  <si>
    <t>e0:cb:bc:aa:83:40</t>
  </si>
  <si>
    <t>10.255.251.14</t>
  </si>
  <si>
    <t>Q2RX-AWY9-MWUN</t>
  </si>
  <si>
    <t>hss-wra-kai-mer-sw1</t>
  </si>
  <si>
    <t>e0:cb:bc:aa:83:80</t>
  </si>
  <si>
    <t>10.255.251.10</t>
  </si>
  <si>
    <t>215 Front Street Wragell Alaska 99929</t>
  </si>
  <si>
    <t>L_626000348204505925</t>
  </si>
  <si>
    <t>DOT AMHS Auke Bay Maintenance Shop</t>
  </si>
  <si>
    <t>Q2FY-HB9C-E3XD</t>
  </si>
  <si>
    <t>dot-jun-auke-bay-main-mer</t>
  </si>
  <si>
    <t>ac:17:c8:5c:d9:bc</t>
  </si>
  <si>
    <t>192.168.0.17</t>
  </si>
  <si>
    <t>AMHS DOT</t>
  </si>
  <si>
    <t>13485 Glacier Hwy, Juneau, AK 99801</t>
  </si>
  <si>
    <t xml:space="preserve">Carrier:GCI CircuitID:74:9b:e8:ac:12:20 Account:2000130406 Data:1Gbps/50Mbps Local Contact:Jonathan Gunstrom (907) 209-1630  Technical Contact:Trevor Valentine 907.228.6808, ,  MAC: 74:9b:e8:ac:12:20_x000D_
</t>
  </si>
  <si>
    <t>Q2KP-3Z9C-J37X</t>
  </si>
  <si>
    <t>dot-jun-auke-bay-main-mer-sw1</t>
  </si>
  <si>
    <t>00:18:0a:ba:d4:99</t>
  </si>
  <si>
    <t>10.255.240.46</t>
  </si>
  <si>
    <t>AMHS DOT recently-added</t>
  </si>
  <si>
    <t>Site Contact:_x000D_
Jonathan Gunstrom_x000D_
(907) 209-1630_x000D_
jonathan.gunstrom@alaska.gov_x000D_
Technical Contact: _x000D_
Trevor Valentine 907.228.6808_x000D_
trevor.valentine@alaska.gov_x000D_
GCI Support:_x000D_
Service: 50Mbps/1Gbps_x000D_
MAC: 74:9b:e8:ac:12:20</t>
  </si>
  <si>
    <t>L_626000348204505933</t>
  </si>
  <si>
    <t>DEC Fairbanks NCor Airq site</t>
  </si>
  <si>
    <t>Q2LY-AXF2-B22W</t>
  </si>
  <si>
    <t>dec-fai-ncor-airq-mer</t>
  </si>
  <si>
    <t>f8:9e:28:72:77:16</t>
  </si>
  <si>
    <t>100.109.254.123</t>
  </si>
  <si>
    <t>Address: 907 Pioneer Rd, Fairbanks AK 99701</t>
  </si>
  <si>
    <t xml:space="preserve">Carrier:ACS CircuitID:9074593292 Account: Data: Local Contact:Mark Carpenter 451-2139 Technical Contact:Dan Buchholz 451-2118, , _x000D_
</t>
  </si>
  <si>
    <t>Q2EX-QW54-94P3</t>
  </si>
  <si>
    <t>dec-fai-ncor-airq-mer-sw1</t>
  </si>
  <si>
    <t>MS120-24P</t>
  </si>
  <si>
    <t>2c:3f:0b:70:0a:b8</t>
  </si>
  <si>
    <t>10.255.231.42</t>
  </si>
  <si>
    <t>L_626000348204505940</t>
  </si>
  <si>
    <t>DEC North Pole Air Quality</t>
  </si>
  <si>
    <t>Q2LY-77NW-6FYB</t>
  </si>
  <si>
    <t>dec-nor-airqual-mer</t>
  </si>
  <si>
    <t>f8:9e:28:72:5f:88</t>
  </si>
  <si>
    <t>209.193.47.101</t>
  </si>
  <si>
    <t>3286 Hurst Rd_x000D_
North Pole, AK 99701</t>
  </si>
  <si>
    <t xml:space="preserve">Carrier:ACS_x000D_
CircuitID:airqualitynp_x000D_
Account: 1930091 _x000D_
PPPOE Username: airqualitynp@acsalaska.net_x000D_
PW: Empty01_x000D_
Data:1Mbps/512Kbps. _x000D_
Local Contact:Mark Carpenter 907-388-1675 Technical Contact:Dan Buchholz 451-2118, , _x000D_
</t>
  </si>
  <si>
    <t>L_626000348204506250</t>
  </si>
  <si>
    <t>DPS Sitka PD</t>
  </si>
  <si>
    <t>Q2KY-XXUM-WHX6</t>
  </si>
  <si>
    <t>dps-sit-pd-mer</t>
  </si>
  <si>
    <t>ac:17:c8:d4:9f:c3</t>
  </si>
  <si>
    <t>304 Lake St. Sitka, Ak.</t>
  </si>
  <si>
    <t xml:space="preserve">Carrier:GCI CircuitID: 84:0b:7c:d5:d7:70  Account:2000125331 Data: 400Mbps/20Mbps, 1TB cap Local Contact:Richard Linn, 907-966-5704 Technical Contact:NSS On-Call 907-334-5900, 30691, MAC:84:0b:7c:85:ea:90_x000D_
</t>
  </si>
  <si>
    <t>L_626000348204506254</t>
  </si>
  <si>
    <t>Hub Sitka DOC LAW</t>
  </si>
  <si>
    <t>Q2CX-GA5N-PDSQ</t>
  </si>
  <si>
    <t>hub-sit-law-mer-sw2</t>
  </si>
  <si>
    <t>2c:3f:0b:5f:54:48</t>
  </si>
  <si>
    <t>10.255.249.12</t>
  </si>
  <si>
    <t>304 Lake Street, sitka</t>
  </si>
  <si>
    <t>Carrier (GCI), Circuit ID SOA4 (84:0b:7c:d5:d7:70) SOA5(f8:1d:0f:90:c6:e0,(200)Mbps/(10)Mbps, (500)GB cap, local contact: William Fenske, 747-6641, technical contact:, AKnow(chg0030691), Meraki MX MAC Address, Cable Modem MAC: 84:0b:7c:d5:d7:70</t>
  </si>
  <si>
    <t>Q2RX-3YZP-4BD5</t>
  </si>
  <si>
    <t>hub-sit-law-mer-sw1</t>
  </si>
  <si>
    <t>e0:cb:bc:aa:4d:00</t>
  </si>
  <si>
    <t>10.255.249.11</t>
  </si>
  <si>
    <t>304 Lake St Sitka, AK.</t>
  </si>
  <si>
    <t>Q2RX-B6Y5-TRJF</t>
  </si>
  <si>
    <t>hub-sit-doc-mer-sw1</t>
  </si>
  <si>
    <t>e0:cb:bc:aa:98:e0</t>
  </si>
  <si>
    <t>10.255.249.10</t>
  </si>
  <si>
    <t>Q2KY-WQT9-7W5Q</t>
  </si>
  <si>
    <t>hub-sit-doc-law-mer</t>
  </si>
  <si>
    <t>ac:17:c8:d4:86:ba</t>
  </si>
  <si>
    <t>24.237.119.139</t>
  </si>
  <si>
    <t>100.111.13.47</t>
  </si>
  <si>
    <t>304 Lake St, Rm 203 Sitka, Ak</t>
  </si>
  <si>
    <t xml:space="preserve">Carrier:GCI CircuitID:F8:1D:0F:90:C6:E0 &amp; 840B7CD5D770 Account:2000125331 Data: 400Mbps/20Mbps, 1TB cap Local Contact:William Fenske, 747-6641 Technical Contact:, , _x000D_
</t>
  </si>
  <si>
    <t>Q3AJ-RAAF-EEZS</t>
  </si>
  <si>
    <t>law-sitka-courtrm-b-mer-ap2</t>
  </si>
  <si>
    <t>e4:55:a8:09:57:ae</t>
  </si>
  <si>
    <t>10.196.64.4</t>
  </si>
  <si>
    <t xml:space="preserve">Carrier:GCI CircuitID:74:9B:E8:AC:DA:70 Account:2000125331 Data: 400Mbps/20Mbps, 1TB cap Local Contact:William Fenske, 747-6641(DOC), Rebecca Riley(LAW) 907.747.5851 Technical Contact:, , </t>
  </si>
  <si>
    <t>Q3AJ-Z5T8-9QUP</t>
  </si>
  <si>
    <t>law-sitka-da-office-mer-ap3</t>
  </si>
  <si>
    <t>e4:55:a8:09:57:e3</t>
  </si>
  <si>
    <t>10.196.64.3</t>
  </si>
  <si>
    <t>Q3AJ-ZVRW-7RMG</t>
  </si>
  <si>
    <t>law-sitka-courtrm-a-mer-ap1</t>
  </si>
  <si>
    <t>e4:55:a8:09:57:79</t>
  </si>
  <si>
    <t>10.196.64.2</t>
  </si>
  <si>
    <t>L_626000348204506260</t>
  </si>
  <si>
    <t>hub sitka HSS DOL</t>
  </si>
  <si>
    <t>Q2KY-WHUC-47HH</t>
  </si>
  <si>
    <t>hub-sit-hss-dol-mer</t>
  </si>
  <si>
    <t>ac:17:c8:d4:81:24</t>
  </si>
  <si>
    <t>ACS_ADMIn</t>
  </si>
  <si>
    <t>304 Lake St. Suite 101, Sitka, AK.</t>
  </si>
  <si>
    <t xml:space="preserve">Carrier:GCI CircuitID:E4:C0:e2:10:9D:5D Account:2000125331 Data: 400Mbps/20Mbps, 1024GB cap Local Contact:Buffy Chapman, 907-228-7107 Technical Contact:Frances Schwuchow, 907-747-3423, , _x000D_
</t>
  </si>
  <si>
    <t>Q2RX-4J9T-7WHD</t>
  </si>
  <si>
    <t>hub-sit-hss-dol-mer-sw1</t>
  </si>
  <si>
    <t>e0:cb:bc:aa:75:40</t>
  </si>
  <si>
    <t>10.255.249.138</t>
  </si>
  <si>
    <t>Carrier (GCI), 200 Mbps/10 Mbps, (500)GB cap, local contact: HSS - Buffy Chapman, 907-228-7107, DOL: Frances Schwuchow, 907-747-3423, technical contact:, CHG0030691, Meraki MX MAC Address:ac:17:c8:d4:81:24, Cable Modem MAC:90:aa:c3:60:f4:00</t>
  </si>
  <si>
    <t>L_626000348204506279</t>
  </si>
  <si>
    <t>CED Deadhorse AOGCC</t>
  </si>
  <si>
    <t>Q2KY-2XAC-DJAG</t>
  </si>
  <si>
    <t>a8:46:9d:12:68:03</t>
  </si>
  <si>
    <t>10.131.0.17</t>
  </si>
  <si>
    <t>70.210742, -148.426036</t>
  </si>
  <si>
    <t xml:space="preserve">Carrier ASTAC, Circuit ID provided by AFOGNAK, Billed to: Included in lease 100Mbps shared ()GB cap local contact: camp manager 907-371-0340,  technical contact: , Ticket </t>
  </si>
  <si>
    <t>L_626000348204506281</t>
  </si>
  <si>
    <t>DNR Deadhorse</t>
  </si>
  <si>
    <t>Q2KY-5L3K-GXUU</t>
  </si>
  <si>
    <t>a8:46:9d:12:a2:b7</t>
  </si>
  <si>
    <t>10.131.0.16</t>
  </si>
  <si>
    <t xml:space="preserve">Carrier:ASTAC CircuitID:100-1071 Account: Data:2Mbps  Local Contact: Nathan Smoot 451-2118  Technical Contact:Todd Johnson 907-269-8831, , _x000D_
</t>
  </si>
  <si>
    <t>L_626000348204506883</t>
  </si>
  <si>
    <t>DFG Delta HQ</t>
  </si>
  <si>
    <t>Q3KA-5HVU-ZNY4</t>
  </si>
  <si>
    <t>dfg-del-hq-mer-ap1</t>
  </si>
  <si>
    <t>e4:55:a8:be:b0:1a</t>
  </si>
  <si>
    <t>10.197.8.162</t>
  </si>
  <si>
    <t>266.8 Richardson Hwy, Delta Junction, AK 99737 == 1882 Richardson Hwy</t>
  </si>
  <si>
    <t>Q4AS-DUPN-B4T2</t>
  </si>
  <si>
    <t>dfg-del-hq-mer-sw1</t>
  </si>
  <si>
    <t>MS210-24P</t>
  </si>
  <si>
    <t>a8:46:9d:a3:7b:3f</t>
  </si>
  <si>
    <t>10.255.231.74</t>
  </si>
  <si>
    <t>Carrier ACS, Circuit ID SOAETS@acsalaska.net , Billed To: OIT (1374020)_x000D_
18Mbps/2 Mbps, Local Contact: Clint Cooper 895-7492,_x000D_
Technical contact: NSS On-Call (907)-334-5900, DSL</t>
  </si>
  <si>
    <t>Q2LY-8HLC-TB6K</t>
  </si>
  <si>
    <t>dfg-del-hq-mer</t>
  </si>
  <si>
    <t>a8:46:9d:72:ac:3d</t>
  </si>
  <si>
    <t>209.112.209.8</t>
  </si>
  <si>
    <t>ACS_Admin</t>
  </si>
  <si>
    <t>266.8 Richardson Hwy, Delta Junction, AK 99737 ==  1882 Richardson Hwy</t>
  </si>
  <si>
    <t xml:space="preserve">Carrier ACS, Circuit ID SOAETS@acsalaska.net , Billed To: OIT (1374020)_x000D_
18Mbps/2 Mbps, Local Contact: Clint Cooper 895-7492,_x000D_
Technical contact: NSS On-Call (907)-334-5900, DSL_x000D_
</t>
  </si>
  <si>
    <t>L_626000348204507101</t>
  </si>
  <si>
    <t>DPS Delta</t>
  </si>
  <si>
    <t>Q2LY-8HYN-HUNJ</t>
  </si>
  <si>
    <t>dps-del-mer</t>
  </si>
  <si>
    <t>a8:46:9d:72:ac:5b</t>
  </si>
  <si>
    <t>100.74.96.118</t>
  </si>
  <si>
    <t>2887 Alaska highway Delta Junction 99737</t>
  </si>
  <si>
    <t>Carrier: Starlink_x000D_
Starlink ID: KITP00254947_x000D_
Billed To: OIT (1374020)_x000D_
10Mbps/10Mbps , Local Contact Angela Lentz 895-4344 @ (907)523-6831 / Trooper Dispatch 907-895-4800 /_x000D_
Technical contact: NSS On-Call (907)-334-5900, DSL</t>
  </si>
  <si>
    <t>Q4AS-QVBU-WE5B</t>
  </si>
  <si>
    <t>dps-del-sw1-mer</t>
  </si>
  <si>
    <t>a8:46:9d:a3:24:bf</t>
  </si>
  <si>
    <t>10.255.231.66</t>
  </si>
  <si>
    <t>Carrier ACS, Circuit ID dsl335464@acsalaska.nett, Billed To: OIT (1374020)_x000D_
7Mbps/1 Mbps , Local Contact Angela Lentz 895-4344 @ (907)523-6831_x000D_
technical contact: Allen Struck 451-1645, DSL</t>
  </si>
  <si>
    <t>L_626000348204507178</t>
  </si>
  <si>
    <t>DOT Utqiagvik ARFF</t>
  </si>
  <si>
    <t>Q4AE-6GT5-3YCY</t>
  </si>
  <si>
    <t>dot-utq-arff-mer-sw1</t>
  </si>
  <si>
    <t>f8:9e:28:9f:71:ee</t>
  </si>
  <si>
    <t>10.255.226.50</t>
  </si>
  <si>
    <t>30651 Emaiksoun Rd, Utqiagvik, AK</t>
  </si>
  <si>
    <t>Carrier Provider: ASTAC_x000D_
Circuit ID: 200-002-7655_x000D_
Account Number: Still trying to track this down._x000D_
Line Speed/Data Cap: 10mbps Down, 3mbps Up. 250GB Cap._x000D_
Local contact: Saul Burger 907.750.0652 - Tech contact: Adam Rolfe 907.451.2329</t>
  </si>
  <si>
    <t>Q4AE-J8XS-CWCW</t>
  </si>
  <si>
    <t>dot-utq-arff-mer-sw2</t>
  </si>
  <si>
    <t>f8:9e:28:9f:72:7f</t>
  </si>
  <si>
    <t>10.255.226.51</t>
  </si>
  <si>
    <t>Q2KN-2X3Z-CUQJ</t>
  </si>
  <si>
    <t>dot-utq-arff-mer</t>
  </si>
  <si>
    <t>0c:8d:db:8d:e3:b8</t>
  </si>
  <si>
    <t>100.64.31.64</t>
  </si>
  <si>
    <t>100.113.198.80</t>
  </si>
  <si>
    <t>Carrier Provider: ASTAC_x000D_
Circuit ID: 200-002-7655_x000D_
Account Number: Still trying to track this down._x000D_
Line Speed/Data Cap: 10mbps Down, 3mbps Up. 250GB Cap._x000D_
Local: John Olsen or Ken Bye Main bldg 907.852.6199 - Tech : Adam Rolfe 907.451.2329</t>
  </si>
  <si>
    <t>Q3AJ-3HEH-RM2V</t>
  </si>
  <si>
    <t>dot-utq-arff-mer-ap1</t>
  </si>
  <si>
    <t>a8:46:9d:28:a6:6d</t>
  </si>
  <si>
    <t>10.197.30.66</t>
  </si>
  <si>
    <t>0651 Emaiksoun Rd, Utqiagvik, AK.</t>
  </si>
  <si>
    <t>Q3AJ-BKYC-L4R3</t>
  </si>
  <si>
    <t>dot-utq-arff-mer-ap4</t>
  </si>
  <si>
    <t>a8:46:9d:28:a7:8d</t>
  </si>
  <si>
    <t>10.197.30.69</t>
  </si>
  <si>
    <t>Q3AJ-BBRQ-3BF8</t>
  </si>
  <si>
    <t>dot-utq-arff-mer-ap3</t>
  </si>
  <si>
    <t>a8:46:9d:28:a7:85</t>
  </si>
  <si>
    <t>10.197.30.68</t>
  </si>
  <si>
    <t>Q3AJ-7WRQ-6SRV</t>
  </si>
  <si>
    <t>dot-utq-arff-mer-ap2</t>
  </si>
  <si>
    <t>a8:46:9d:28:a6:b2</t>
  </si>
  <si>
    <t>10.197.30.67</t>
  </si>
  <si>
    <t>L_626000348204507518</t>
  </si>
  <si>
    <t>DFG Boards BOG Combined Pubic</t>
  </si>
  <si>
    <t>Q2LY-HPAR-C796</t>
  </si>
  <si>
    <t>dfg-bds-bog-mer</t>
  </si>
  <si>
    <t>bc:db:09:d0:0f:0b</t>
  </si>
  <si>
    <t>100.0.0.37</t>
  </si>
  <si>
    <t xml:space="preserve">Carrier:MTA CircuitID: Account: Data: Local Contact:Annie Bartholomew | 907-465-4046 Technical Contact:DFG HelpDesk 267-2400, , _x000D_
</t>
  </si>
  <si>
    <t>L_626000348204507578</t>
  </si>
  <si>
    <t>DPS Kotzebue AWT Hagar</t>
  </si>
  <si>
    <t>Q2GY-BAMD-HR4Z</t>
  </si>
  <si>
    <t>dps-kot-awt-hangar-mer</t>
  </si>
  <si>
    <t>MX67W</t>
  </si>
  <si>
    <t>bc:db:09:c1:ae:3d</t>
  </si>
  <si>
    <t>100.72.217.91</t>
  </si>
  <si>
    <t>2001 Air Force Road Lot L Block 1, Kotzebue</t>
  </si>
  <si>
    <t>OTZ DSL: N145PL, Account#: 10946, Local Contact: Cindy 907.442.3114_x000D_
CHG0032613</t>
  </si>
  <si>
    <t>L_626000348204507648</t>
  </si>
  <si>
    <t>DOT Ketchikan Construction Office</t>
  </si>
  <si>
    <t>Q2RN-39QX-UT5C</t>
  </si>
  <si>
    <t>dot-ket-con-mer</t>
  </si>
  <si>
    <t>MX65W</t>
  </si>
  <si>
    <t>e0:55:3d:77:cc:b0</t>
  </si>
  <si>
    <t>206.223.222.110</t>
  </si>
  <si>
    <t>5373 Shoreline Drive_x000D_
Ketchikan, AK 99901</t>
  </si>
  <si>
    <t>L_626000348204507672</t>
  </si>
  <si>
    <t>DOT TOK Weigh Station</t>
  </si>
  <si>
    <t>Q2LY-2X5A-5B8B</t>
  </si>
  <si>
    <t>dot-tok-weighstation-mer</t>
  </si>
  <si>
    <t>a8:46:9d:16:a0:4a</t>
  </si>
  <si>
    <t>64.136.109.26</t>
  </si>
  <si>
    <t>270 Alaska Highway_x000D_
Tok, Alaska, 99780</t>
  </si>
  <si>
    <t>L_626000348204507717</t>
  </si>
  <si>
    <t>DOT Seldovia MAO - old</t>
  </si>
  <si>
    <t>Q2MN-3SK3-9KKV</t>
  </si>
  <si>
    <t>dot-sel-mao-mer</t>
  </si>
  <si>
    <t>88:15:44:9c:d2:c0</t>
  </si>
  <si>
    <t>331 Water Supply Rd_x000D_
Seldovia, AK 99633</t>
  </si>
  <si>
    <t>ACS circuit: SOAHWYM01@ACSALASKA.NET; POC: Tyler Tucker 262-2199, 234-7818,202-6710</t>
  </si>
  <si>
    <t>L_626000348204507770</t>
  </si>
  <si>
    <t>LAW-Ketchikan HQ</t>
  </si>
  <si>
    <t>Q2LY-37DX-LSCG</t>
  </si>
  <si>
    <t>law-ket-hq-mer</t>
  </si>
  <si>
    <t>bc:db:09:d1:71:02</t>
  </si>
  <si>
    <t>65.74.69.66</t>
  </si>
  <si>
    <t>415 Main St, Suite 304, Ketchikan, Alaska 99672</t>
  </si>
  <si>
    <t>Carrier:GCI CircuitID:MAC ac:20:2e:f2:31:62 Account:120609438 Data:1000Mpbs/50Mbps Local Contact:Jacinda Warstler  225-6128 Technical Contact:Jeremiah Bowlus 907-269-6647, , MAC:ac20.2ef2.3162</t>
  </si>
  <si>
    <t>Q2DX-TUUM-V6H3</t>
  </si>
  <si>
    <t>law-ket-hq-sw1-mer</t>
  </si>
  <si>
    <t>0c:8d:db:0a:d1:2a</t>
  </si>
  <si>
    <t>10.255.245.2</t>
  </si>
  <si>
    <t>415 Main St, Suite 304, Ketchikan, Alaska</t>
  </si>
  <si>
    <t>L_626000348204507866</t>
  </si>
  <si>
    <t>DOT AMHS Bellingham Term</t>
  </si>
  <si>
    <t>Q2FY-LV35-2NPW</t>
  </si>
  <si>
    <t>dot-bel-amhs-mer</t>
  </si>
  <si>
    <t>00:84:1e:90:94:03</t>
  </si>
  <si>
    <t>66.114.36.178</t>
  </si>
  <si>
    <t>48d43m18.21s N 122d30m46.24s W 355 Harris Ave. Suite 101, Bellingham, WA 98225</t>
  </si>
  <si>
    <t xml:space="preserve">Circuit belongs to AMHS, provider Pogozone. _x000D_
Local: Hunter Jackman 360.510.1397, Tech: Enterprise Service Desk 907.334.2525_x000D_
</t>
  </si>
  <si>
    <t>Q2KP-ZDMF-TNSG</t>
  </si>
  <si>
    <t>dot-bel-amhs-mer-sw1</t>
  </si>
  <si>
    <t>00:18:0a:95:8d:e5</t>
  </si>
  <si>
    <t>10.255.247.10</t>
  </si>
  <si>
    <t>AMHS BEL Bellingham DOT Terminal recently-added</t>
  </si>
  <si>
    <t>48d43m18.21s N 122d30m46.24s W_x000D_
355 Harris Ave. Suite 101, Bellingham, WA 98225</t>
  </si>
  <si>
    <t>- Site Contact: Erich Tritz, 360.220.5409, erich.tritz@alaska.gov - Technical Contact: Aaron Schultz 907.228.6807, aaron.schultz@alaska.gov -</t>
  </si>
  <si>
    <t>Q2HP-PVCT-6M6B</t>
  </si>
  <si>
    <t>dot-bel-amhs-mer-sw2</t>
  </si>
  <si>
    <t>00:18:0a:87:56:06</t>
  </si>
  <si>
    <t>10.255.247.11</t>
  </si>
  <si>
    <t>AMHS BEL Bellingham DOT Warehouse recently-added</t>
  </si>
  <si>
    <t>48d43m16.61s N 122d30m42.78s W_x000D_
365 Harris Ave. Electrical Room, Bellingham, WA 98225</t>
  </si>
  <si>
    <t>L_626000348204507873</t>
  </si>
  <si>
    <t>CED Nome CRA</t>
  </si>
  <si>
    <t>Q2KN-BB56-N3NH</t>
  </si>
  <si>
    <t>ced-nom-cra-mer</t>
  </si>
  <si>
    <t>88:15:44:3e:b2:40</t>
  </si>
  <si>
    <t>100.80.157.71</t>
  </si>
  <si>
    <t>103 E. Front St, Rm 220, Nome, AK</t>
  </si>
  <si>
    <t xml:space="preserve">Carrier STARLINK KITP00173457_x000D_
 local contact: Cynthia Gray 443-5457, technical contact:, (907) 465-5465_x000D_
commerce.support@alaska.gov_x000D_
AKN CHG0036915), </t>
  </si>
  <si>
    <t>Q2JP-GM6C-UPSL</t>
  </si>
  <si>
    <t>ced-nom-cra-mer-sw1</t>
  </si>
  <si>
    <t>00:18:0a:b5:f9:ce</t>
  </si>
  <si>
    <t>10.255.236.2</t>
  </si>
  <si>
    <t>Carrier Telalaska, Circuit ID 9074430218, Billed To: OIT NETBUS-216488, 25Mbps/5Mbps, no cap, local contact: Lena Mathlaw 443-5457, technical contact:, SDM co(27201), Meraki MX MAC Address:8815443EB240, DSL Modem MAC:E82C6D4E58D9</t>
  </si>
  <si>
    <t>L_626000348204507945</t>
  </si>
  <si>
    <t>NSS Juneau Teleworker 1</t>
  </si>
  <si>
    <t>Q2TN-KN8H-XQTX</t>
  </si>
  <si>
    <t>doa-nss-jun-teleworker-mer1</t>
  </si>
  <si>
    <t>bc:db:09:db:66:8f</t>
  </si>
  <si>
    <t>192.168.1.32</t>
  </si>
  <si>
    <t>Home internet, Technical contact: NSS on-call 907-334-5900. SCTASK0078112</t>
  </si>
  <si>
    <t>L_626000348204508050</t>
  </si>
  <si>
    <t>NSS Teleworker 4</t>
  </si>
  <si>
    <t>Q2TN-7FMK-ULVN</t>
  </si>
  <si>
    <t>bc:db:09:d9:b1:cd</t>
  </si>
  <si>
    <t>192.168.1.118</t>
  </si>
  <si>
    <t>619 E Shipcreek Ave., STE 232 Anchorage, AK 99501</t>
  </si>
  <si>
    <t>Home internet._x000D_
Local Contact: Diony Tribble 907-744-0026</t>
  </si>
  <si>
    <t>L_626000348204508129</t>
  </si>
  <si>
    <t>DFG Nome</t>
  </si>
  <si>
    <t>Q2KY-J8EB-9VDA</t>
  </si>
  <si>
    <t>dfg-nom-hq-mer</t>
  </si>
  <si>
    <t>0c:7b:c8:bd:58:1a</t>
  </si>
  <si>
    <t>67.59.110.241</t>
  </si>
  <si>
    <t>100.87.244.174</t>
  </si>
  <si>
    <t>Carrier: Primary STARLINK KITP00173448/_x000D_
FastWyre CircuitID:9074430220 Account:NETBUS-216488 Data:25Mbps/5Mbps, no cap Local Contact: Main (907) 443-2825 Technical Contact: DFG HelpDesk 267-2400, MAC: E82C6D45D16B,  AKN CHG0036915</t>
  </si>
  <si>
    <t>Q4AU-AFKN-UFZ3</t>
  </si>
  <si>
    <t>dfg-nom-hq-mer-sw1</t>
  </si>
  <si>
    <t>MS210-48LP</t>
  </si>
  <si>
    <t>00:84:1e:4b:c7:ff</t>
  </si>
  <si>
    <t>10.255.236.10</t>
  </si>
  <si>
    <t>240 Front Street Nome, AK</t>
  </si>
  <si>
    <t>Q3AJ-ANA6-S2CY</t>
  </si>
  <si>
    <t>dfg-nom-hq-mer-ap1</t>
  </si>
  <si>
    <t>a8:46:9d:28:a4:de</t>
  </si>
  <si>
    <t>10.197.29.226</t>
  </si>
  <si>
    <t>103 Front Street _x000D_
Nome, AK</t>
  </si>
  <si>
    <t>Local Contact: Christopher Ta_x000D_
IT Contact: Doug Dorner</t>
  </si>
  <si>
    <t>L_626000348204508130</t>
  </si>
  <si>
    <t>DFG Dutch Harbor</t>
  </si>
  <si>
    <t>Q2KY-J42Z-YZ33</t>
  </si>
  <si>
    <t>dfg-dut-hq-mer</t>
  </si>
  <si>
    <t>0c:7b:c8:bd:4c:ee</t>
  </si>
  <si>
    <t>100.102.177.84</t>
  </si>
  <si>
    <t>2315 Airport Beach Road,_x000D_
Dutch Harbor, AK</t>
  </si>
  <si>
    <t xml:space="preserve">Carrier: Starlink KITP00179345 Customer Paid Service - Contact:TOD. Asia Beder 907-581-1239 Technical Contact: DFG HelpDesk 267-2400, _x000D_
</t>
  </si>
  <si>
    <t>Q2AX-RGRK-2K9B</t>
  </si>
  <si>
    <t>dfg-dut-hq-mer-sw2</t>
  </si>
  <si>
    <t>34:56:fe:ad:e9:fb</t>
  </si>
  <si>
    <t>10.255.230.11</t>
  </si>
  <si>
    <t>2315 Airport Beach Road, Dutch Harbor, AK</t>
  </si>
  <si>
    <t>Q2AX-MQSF-TE9P</t>
  </si>
  <si>
    <t>dfg-dut-hq-mer-sw4</t>
  </si>
  <si>
    <t>34:56:fe:ad:db:e3</t>
  </si>
  <si>
    <t>10.255.230.13</t>
  </si>
  <si>
    <t>Q2AX-NDEP-PK8Q</t>
  </si>
  <si>
    <t>dfg-dut-hq-mer-sw5</t>
  </si>
  <si>
    <t>34:56:fe:ad:de:61</t>
  </si>
  <si>
    <t>10.255.230.14</t>
  </si>
  <si>
    <t>Q4AS-YJQY-VRZH</t>
  </si>
  <si>
    <t>dfg-dut-hq-mer-sw1</t>
  </si>
  <si>
    <t>08:f1:b3:fa:80:1d</t>
  </si>
  <si>
    <t>10.255.230.10</t>
  </si>
  <si>
    <t xml:space="preserve">Carrier:GCI CircuitID:HC/166245 Account:1120500186 Data: T1 ckt 1.5M Local Contact:TOD. Asia Beder 907-581-1239 Technical Contact: DFG HelpDesk 267-2400, , _x000D_
</t>
  </si>
  <si>
    <t>Q2AX-QHTD-L7GF</t>
  </si>
  <si>
    <t>dfg-dut-hq-mer-sw3</t>
  </si>
  <si>
    <t>34:56:fe:ad:e5:f1</t>
  </si>
  <si>
    <t>10.255.230.12</t>
  </si>
  <si>
    <t>Q3KA-EPWH-C5SB</t>
  </si>
  <si>
    <t>dfg-dut-hq-mer-ap1</t>
  </si>
  <si>
    <t>e4:55:a8:be:b0:4e</t>
  </si>
  <si>
    <t>10.195.25.130</t>
  </si>
  <si>
    <t>L_626000348204508131</t>
  </si>
  <si>
    <t>DFG Dillingham</t>
  </si>
  <si>
    <t>Q2KY-KCQ9-J54C</t>
  </si>
  <si>
    <t>dfg-dil-hq-mer</t>
  </si>
  <si>
    <t>0c:7b:c8:bd:ad:50</t>
  </si>
  <si>
    <t>38.210.73.207</t>
  </si>
  <si>
    <t>546 Kenny Wren Road, Dillingham, AK</t>
  </si>
  <si>
    <t>Carrier:Nushagak CircuitID: 001-2286 old 600-0107 Account: Data:6Mbps/2Mbps, 100GB cap Local Contact:Tim Sands 907-842-5227 Technical Contact: DFG HelpDesk 267-2400, , _x000D_
Sticky MAC on modem, ISP will need to assist for router upgrades</t>
  </si>
  <si>
    <t>Q3KA-XZSR-KU7P</t>
  </si>
  <si>
    <t>dfg-dil-hq-mer-ap1</t>
  </si>
  <si>
    <t>e4:55:a8:be:b0:1b</t>
  </si>
  <si>
    <t>10.195.12.2</t>
  </si>
  <si>
    <t>546 Kenny Wren Rd. Dillingham AK 99576</t>
  </si>
  <si>
    <t>Q4AV-E564-ZJK6</t>
  </si>
  <si>
    <t>dfg-dil-hq-mer-sw1</t>
  </si>
  <si>
    <t>14:9f:43:4e:56:b0</t>
  </si>
  <si>
    <t>10.255.229.2</t>
  </si>
  <si>
    <t>L_626000348204508132</t>
  </si>
  <si>
    <t>DFG Emmonak</t>
  </si>
  <si>
    <t>Q4AS-9MZG-Z45Z</t>
  </si>
  <si>
    <t>dfg-emm-hq-mer-sw1</t>
  </si>
  <si>
    <t>9c:e3:30:c9:d1:d0</t>
  </si>
  <si>
    <t>10.255.225.2</t>
  </si>
  <si>
    <t>PO BOX 127 Emmonak AK</t>
  </si>
  <si>
    <t xml:space="preserve">Starlink and_x000D_
Carrier:GCI CircuitID:CM# dc:9f:db:36:9d:76 Account:1120502647 Data:6Mbps/2Mbps, 100GB cap Local Contact:Deena Jallen 907-459-7309 Technical Contact: DFG Helpdesk (907) 267-2400,  MAC 9C:E3:30:C9:D1:D0_x000D_
</t>
  </si>
  <si>
    <t>Q2KY-HUUE-J7AJ</t>
  </si>
  <si>
    <t>dfg-emm-hq-mer</t>
  </si>
  <si>
    <t>0c:7b:c8:bd:3c:ae</t>
  </si>
  <si>
    <t>10.3.162.77</t>
  </si>
  <si>
    <t xml:space="preserve">See ticket CTASK0014362._x000D_
Starlink and_x000D_
Carrier:GCI CircuitID:CM# dc:9f:db:36:9d:76 Account:1120502647 Data:6Mbps/2Mbps, 100GB cap Local Contact:Deena Jallen 907-459-7309 Technical Contact: DFG Helpdesk (907) 267-2400,  MAC dc:9f:db:36:9d:76_x000D_
</t>
  </si>
  <si>
    <t>Q3KA-XL47-3DC5</t>
  </si>
  <si>
    <t>dfg-emm-hq-mer-ap1</t>
  </si>
  <si>
    <t>e4:55:a8:be:b0:55</t>
  </si>
  <si>
    <t>10.195.9.66</t>
  </si>
  <si>
    <t>wireless-31-1-6</t>
  </si>
  <si>
    <t>L_626000348204508133</t>
  </si>
  <si>
    <t>DFG Kodiak Hangar</t>
  </si>
  <si>
    <t>Q2KY-GRBM-NEC4</t>
  </si>
  <si>
    <t>dfg-kod-han-mer</t>
  </si>
  <si>
    <t>0c:7b:c8:bc:e9:25</t>
  </si>
  <si>
    <t>DFG Kodiak Airport, 1720 Taxi Way, Kodiak, AK</t>
  </si>
  <si>
    <t>Carrier:ACS CircuitID:9070116717D Subscriber Code: 237854 Account: Data:10Mbps/1Mbps, 100Gbps CAP Local Contact:Doug Dorner 486-1828 Technical Contact:Doug Dorner 486-1828, , Modem does not use a sticky MAC</t>
  </si>
  <si>
    <t>L_626000348204508134</t>
  </si>
  <si>
    <t>DFG Sitka</t>
  </si>
  <si>
    <t>Q3FA-L8DZ-8YBZ</t>
  </si>
  <si>
    <t>dfg-sit-mer</t>
  </si>
  <si>
    <t>MX75</t>
  </si>
  <si>
    <t>c4:8b:a3:fb:b6:43</t>
  </si>
  <si>
    <t xml:space="preserve">Carrier:GCI CircuitID:68:8F:2E:C8:D7:10 Account:2000125331 Data: 400Mbps/20Mbps, 1TB cap Local Contact:Troy Tydingco 907-747-5379 Technical Contact: DFG HelpDesk 267-2400, 30691, MAC:68:8f:2e:c8:d7:10_x000D_
</t>
  </si>
  <si>
    <t>Q2VX-4VRV-WNKF</t>
  </si>
  <si>
    <t>dfg-sit-mer-sw2</t>
  </si>
  <si>
    <t>34:56:fe:3f:c0:10</t>
  </si>
  <si>
    <t>10.255.249.123</t>
  </si>
  <si>
    <t>304 Lake St Sitka, AK</t>
  </si>
  <si>
    <t>GCI, SOA 3 MAC:84:0b:7c:9c:65:30,  200Mbps/10Mbps, 500GB cap, Megan Roderick, 907-747-6688, AKnow 0030691, Meraki MX MAC Address:e0:cb:bc:a0:2f:30, Cable Modem MAC:84:0b:7c:85:ea:90</t>
  </si>
  <si>
    <t>Q2RX-AXTG-JMMP</t>
  </si>
  <si>
    <t>dfg-sit-mer-sw1</t>
  </si>
  <si>
    <t>e0:cb:bc:aa:85:80</t>
  </si>
  <si>
    <t>10.255.249.122</t>
  </si>
  <si>
    <t>304 Lake Street Sitka, Ak</t>
  </si>
  <si>
    <t>Q3KA-B7UZ-KZFM</t>
  </si>
  <si>
    <t>dfg-sit-mer-ap1</t>
  </si>
  <si>
    <t>e4:55:a8:be:b0:11</t>
  </si>
  <si>
    <t>10.196.14.195</t>
  </si>
  <si>
    <t>304 Lake St. Sitka, Ak</t>
  </si>
  <si>
    <t>L_626000348204508136</t>
  </si>
  <si>
    <t>DFG Bethel HQ</t>
  </si>
  <si>
    <t>Q2KY-MAFT-C7DL</t>
  </si>
  <si>
    <t>dfg-bet-hq-mer</t>
  </si>
  <si>
    <t>0c:7b:c8:be:3e:31</t>
  </si>
  <si>
    <t>205.148.228.53</t>
  </si>
  <si>
    <t>100.112.172.31</t>
  </si>
  <si>
    <t>60d47m45.01s N 161d45m45.41s W 570 4th Ave, Bethel, AK 99559</t>
  </si>
  <si>
    <t>Carrier:GCI CircuitID:80:c6:ab:c2:40:08 Account:120-609438 Data:6Mbps/2Mbps, 100GB cap Local Contact:Phillip Perry 543-2979 Technical Contact: DFG HelpDesk 267-2400, co9267/RITM0108977</t>
  </si>
  <si>
    <t>Q4AU-MGYW-EN8L</t>
  </si>
  <si>
    <t>dfg-bet-hq-mer-sw1</t>
  </si>
  <si>
    <t>00:84:1e:4b:15:b7</t>
  </si>
  <si>
    <t>10.255.227.2</t>
  </si>
  <si>
    <t>Q3AJ-7N6P-J5GW</t>
  </si>
  <si>
    <t>dfg-bet-hq-mer-ap1</t>
  </si>
  <si>
    <t>e4:55:a8:80:2b:4b</t>
  </si>
  <si>
    <t>10.195.11.194</t>
  </si>
  <si>
    <t>Q3AJ-LEZR-32Y9</t>
  </si>
  <si>
    <t>dfg-bet-hq-mer-ap3</t>
  </si>
  <si>
    <t>e4:55:a8:80:2a:f5</t>
  </si>
  <si>
    <t>10.195.11.196</t>
  </si>
  <si>
    <t>Q3AJ-P7PE-ABHZ</t>
  </si>
  <si>
    <t>dfg-bet-hq-mer-ap2</t>
  </si>
  <si>
    <t>e4:55:a8:80:2b:41</t>
  </si>
  <si>
    <t>10.195.11.195</t>
  </si>
  <si>
    <t>L_626000348204508139</t>
  </si>
  <si>
    <t>DFG Petersburg</t>
  </si>
  <si>
    <t>Q2KY-HEBH-47Q4</t>
  </si>
  <si>
    <t>dfg-pet-hq-mer</t>
  </si>
  <si>
    <t>0c:7b:c8:bd:1b:10</t>
  </si>
  <si>
    <t>24.237.60.212</t>
  </si>
  <si>
    <t>16 Sing Lee Alley 2nd flr, Petersburg,AK.</t>
  </si>
  <si>
    <t>Carrier:GCI CircuitID: bc:4d:fb:7e:20:6c Account:OIT (120-609438) Data:400Mbps/20Mbps, 1TB cap Local Contact:James Larson 772-3801 Technical Contact: DFG HelpDesk 267-2400, co11918, MAC bc:4d:fb:7e:20:6c</t>
  </si>
  <si>
    <t>Q2HW-ALKY-L8Z9</t>
  </si>
  <si>
    <t>dfg-pet-hq-mer-sw1</t>
  </si>
  <si>
    <t>0c:8d:db:39:ba:c8</t>
  </si>
  <si>
    <t>10.255.248.10</t>
  </si>
  <si>
    <t>Q3KA-4N7X-3D2S</t>
  </si>
  <si>
    <t>dfg-pet-hq-mer-ap1</t>
  </si>
  <si>
    <t>e4:55:a8:be:b0:79</t>
  </si>
  <si>
    <t>10.196.215.194</t>
  </si>
  <si>
    <t>16 Sing Lee Alley 2nd flr, Petersburg</t>
  </si>
  <si>
    <t>L_626000348204508140</t>
  </si>
  <si>
    <t>DFG Unalakleet HQ</t>
  </si>
  <si>
    <t>Q2LY-DKTC-BGW2</t>
  </si>
  <si>
    <t>dfg-una-hq-mer</t>
  </si>
  <si>
    <t>c4:8b:a3:55:68:d9</t>
  </si>
  <si>
    <t>10.0.0.6</t>
  </si>
  <si>
    <t>60 unalakleet airport</t>
  </si>
  <si>
    <t xml:space="preserve">Carrier:GCI CircuitID:CM# 74:ac:b9:88:18:21 Account:2000114121 Data: 6Mbps/2Mbps, 100GB cap Local Contact:Jim Menard 907-443-5167 Technical Contact: DFG HelpDesk 267-2400, , </t>
  </si>
  <si>
    <t>L_626000348204508141</t>
  </si>
  <si>
    <t>DFG Cordova</t>
  </si>
  <si>
    <t>Q4AS-Q33X-S4ZB</t>
  </si>
  <si>
    <t>dfg-cor-hq-mer-sw2</t>
  </si>
  <si>
    <t>08:f1:b3:fa:1c:bd</t>
  </si>
  <si>
    <t>10.255.228.27</t>
  </si>
  <si>
    <t>401 Railroad Avenue_x000D_
Cordova, AK_x000D_
99574-0669</t>
  </si>
  <si>
    <t>Q4AU-JD9W-AC9C</t>
  </si>
  <si>
    <t>dfg-cor-hq-mer-sw1</t>
  </si>
  <si>
    <t>00:84:1e:4c:39:bf</t>
  </si>
  <si>
    <t>10.255.228.26</t>
  </si>
  <si>
    <t>Carrier (), Circuit ID (),32Mbps/5Mbps, ()GB cap, local contact:(), technical contact:(Alex Brint 465-6478 ), SDM (CO12884), Cable Modem MAC:()</t>
  </si>
  <si>
    <t>Q2KY-KC4K-849Z</t>
  </si>
  <si>
    <t>dfg-cor-hq-mer</t>
  </si>
  <si>
    <t>0c:7b:c8:bd:ab:ca</t>
  </si>
  <si>
    <t xml:space="preserve">Carrier:CTC CircuitID:101647 Account:OIT Acct:101647 Data:100Mbps/10Mbps  600GB cap Local Contact:Jeremy Botz 907-424-3212 Technical Contact: DFG HelpDesk 267-2400, CO12884, _x000D_
</t>
  </si>
  <si>
    <t>Q3KA-23RV-Z5AB</t>
  </si>
  <si>
    <t>dfg-cor-hq-mer-ap1</t>
  </si>
  <si>
    <t>e4:55:a8:be:b0:72</t>
  </si>
  <si>
    <t>10.195.100.194</t>
  </si>
  <si>
    <t>401 Railroad Avenue, Cordova, Alaska</t>
  </si>
  <si>
    <t>Carrier:CTC CircuitID:101647 Account:OIT Acct:101647 Data:100Mbps/10Mbps  600GB cap Local Contact:Jeremy Botz 907-424-3212 Technical Contact: DFG HelpDesk 267-2400, CO12884</t>
  </si>
  <si>
    <t>L_626000348204508142</t>
  </si>
  <si>
    <t>HUB Kotzebue Nordlum DFG-HSS</t>
  </si>
  <si>
    <t>Q4AS-39N2-7E6U</t>
  </si>
  <si>
    <t>hub-kot-nordlum-mer-dfg-sw1</t>
  </si>
  <si>
    <t>08:f1:b3:fa:23:3d</t>
  </si>
  <si>
    <t>10.255.235.42</t>
  </si>
  <si>
    <t>Q2JP-7UUU-EMS7</t>
  </si>
  <si>
    <t>hub-kot-nordlum-mer-hss-sw1</t>
  </si>
  <si>
    <t>88:15:44:09:02:ee</t>
  </si>
  <si>
    <t>10.255.235.43</t>
  </si>
  <si>
    <t>local contact: Autcha Kameroff 442-3148, technical contact: Tom Sullivan 269-8076</t>
  </si>
  <si>
    <t>Q2LY-HJCP-M7Z7</t>
  </si>
  <si>
    <t>hub-kot-nor-mer</t>
  </si>
  <si>
    <t>c4:8b:a3:55:aa:1f</t>
  </si>
  <si>
    <t>100.125.66.91</t>
  </si>
  <si>
    <t>(P) Stlnk KITP00192582 (S) GCI, Circuit ID 6c:ff:ce:cd:06:fc, Billed To: OIT (120-609438), 25Mbps/5Mbps, 200GB cap, local contact: Steve Smith 9074433091, SDM co9276,/RITM0108977</t>
  </si>
  <si>
    <t>Q3AJ-D9E9-4KFE</t>
  </si>
  <si>
    <t>hub-kot-nor-mer-ap1</t>
  </si>
  <si>
    <t>a8:46:9d:28:b3:dc</t>
  </si>
  <si>
    <t>10.197.201.27</t>
  </si>
  <si>
    <t>241 5th Street, 2nd Floor, Kotzebue, Alaska</t>
  </si>
  <si>
    <t>L_626000348204508143</t>
  </si>
  <si>
    <t>DFG King Salmon</t>
  </si>
  <si>
    <t>Q2LY-H5B5-MBY8</t>
  </si>
  <si>
    <t>dfg-kin-hq-mer</t>
  </si>
  <si>
    <t>c4:8b:a3:55:a2:f9</t>
  </si>
  <si>
    <t>140.228.114.55</t>
  </si>
  <si>
    <t>1 Fish and Game Road,_x000D_
King Salmon, AK, 99613</t>
  </si>
  <si>
    <t xml:space="preserve">Carrier:Bristol Bay CircuitID:246-3309 Account:DFG ANC (Acct# 26903) Data:6MB/2MB, 100GB cap Local Contact:Michael Hevezi 9072463340  Technical Contact: DFG HelpDesk 267-2400, ,  MAC: 30:b5:c2:8b:34:39_x000D_
****Bridged Modem****_x000D_
</t>
  </si>
  <si>
    <t>Q4AV-VN3A-AG22</t>
  </si>
  <si>
    <t>dfg-kin-hq-mer-sw1</t>
  </si>
  <si>
    <t>14:9f:43:4e:d0:c0</t>
  </si>
  <si>
    <t>10.255.233.3</t>
  </si>
  <si>
    <t>1 Fish and Game Road, King Salmon 99613</t>
  </si>
  <si>
    <t>Carrier:Bristol Bay CircuitID:246-3309 Account:DFG ANC (Acct# 26903) Data:6MB/2MB, 100GB cap Local Contact:Michael Hevezi 9072463340  Technical Contact: DFG HelpDesk 267-2400</t>
  </si>
  <si>
    <t>Q3KA-SYW9-PCD8</t>
  </si>
  <si>
    <t>dfg-kin-hq-mer-ap1</t>
  </si>
  <si>
    <t>e4:55:a8:be:b0:05</t>
  </si>
  <si>
    <t>10.195.25.194</t>
  </si>
  <si>
    <t>L_626000348204508153</t>
  </si>
  <si>
    <t>DNR Delta FRS</t>
  </si>
  <si>
    <t>Q2MY-ZUDB-4JFD</t>
  </si>
  <si>
    <t>dnr-del-frs-mer</t>
  </si>
  <si>
    <t>MX68CW-NA</t>
  </si>
  <si>
    <t>f8:9e:28:71:f8:ad</t>
  </si>
  <si>
    <t>69.161.16.35</t>
  </si>
  <si>
    <t>100.71.3.86</t>
  </si>
  <si>
    <t>MP 267 Richardson HwyDelta Junction, AK 99737 --- 2058 Richardson Hwy</t>
  </si>
  <si>
    <t>Carrier ACS, Circuit ID SOAETS33@acsalaska.net , Billed To: OIT (1374020)_x000D_
25Mbps/2 Mbps, Mike Goyette 895-4225_x000D_
Technical contact: NSS On-Call (907)-334-5900, DSL</t>
  </si>
  <si>
    <t>Q4AS-4EBV-DJW8</t>
  </si>
  <si>
    <t>dnr-del-frs-mer-sw3</t>
  </si>
  <si>
    <t>a8:46:9d:a3:82:bf</t>
  </si>
  <si>
    <t>10.255.231.84</t>
  </si>
  <si>
    <t>267 Richardson HwyDelta Junction, AK 99737 --- 2058 Richardson Hwy</t>
  </si>
  <si>
    <t>Carrier ACS, Circuit ID SOAETS@acsalaska.net , Billed To: OIT (1374020)_x000D_
25Mbps/2 Mbps, Mike Goyette 895-4225_x000D_
Technical contact: NSS On-Call (907)-334-5900, DSL</t>
  </si>
  <si>
    <t>Q4AS-4EL5-SR9S</t>
  </si>
  <si>
    <t>dnr-del-frs-mer-sw2</t>
  </si>
  <si>
    <t>a8:46:9d:a3:88:1f</t>
  </si>
  <si>
    <t>10.255.231.83</t>
  </si>
  <si>
    <t>Q4AV-QBBU-KAEL</t>
  </si>
  <si>
    <t>dnr-del-frs-mer-sw1</t>
  </si>
  <si>
    <t>a8:46:9d:ae:c3:2e</t>
  </si>
  <si>
    <t>10.255.231.82</t>
  </si>
  <si>
    <t>L_626000348204508218</t>
  </si>
  <si>
    <t>DOT south fork Taylor Highway</t>
  </si>
  <si>
    <t>Q3AJ-9MNR-TQU2</t>
  </si>
  <si>
    <t>dot-taylor-mer-ap1</t>
  </si>
  <si>
    <t>e4:55:a8:81:bd:4b</t>
  </si>
  <si>
    <t>10.197.11.131</t>
  </si>
  <si>
    <t>Q2KY-HY2N-K7AB</t>
  </si>
  <si>
    <t>dot-taylor-mer</t>
  </si>
  <si>
    <t>0c:7b:c8:bd:44:3f</t>
  </si>
  <si>
    <t>192.168.1.103</t>
  </si>
  <si>
    <t>64.0506 -141.7852</t>
  </si>
  <si>
    <t>Mile Post 74, South Fork Taylor Highway_x000D_
Local Contact: Michael J Fortier 866-748-0090_x000D_
Technical Contact: Jeremy Shakespeare (Teams)_x000D_
ISP: Starlink Residential_x000D_
**SEASONAL SITE CLOSED OCT - FEB**</t>
  </si>
  <si>
    <t>L_626000348204508503</t>
  </si>
  <si>
    <t>DNR Sterling Parks</t>
  </si>
  <si>
    <t>Q4DK-S78K-8RL6</t>
  </si>
  <si>
    <t>dnr-ster-parks-mer-sw1</t>
  </si>
  <si>
    <t>MS120-48FP</t>
  </si>
  <si>
    <t>bc:b1:d3:55:86:70</t>
  </si>
  <si>
    <t>10.255.238.42</t>
  </si>
  <si>
    <t>switch-15-23</t>
  </si>
  <si>
    <t>35931 Lou Morgan Road, Sterling</t>
  </si>
  <si>
    <t>Carrier: Starlink ID 01000000-00000000-0086FD08_x000D_
Billed to: State of Alaska DNR Parks_x000D_
local contact: Ana Scollon 907.262.4354_x000D_
tech contact: Todd Johnson 907.269.8831</t>
  </si>
  <si>
    <t>Q3AC-Q6SA-95NZ</t>
  </si>
  <si>
    <t>dnr-ster-parks-mer-ap3</t>
  </si>
  <si>
    <t>e4:55:a8:0f:5d:08</t>
  </si>
  <si>
    <t>10.195.27.132</t>
  </si>
  <si>
    <t>Q3AC-8MSV-4FSA</t>
  </si>
  <si>
    <t>dnr-ster-parks-mer-ap1</t>
  </si>
  <si>
    <t>e4:55:a8:0f:5c:42</t>
  </si>
  <si>
    <t>10.195.27.130</t>
  </si>
  <si>
    <t>Q3AC-8ATW-B4XF</t>
  </si>
  <si>
    <t>dnr-ster-parks-mer-ap2</t>
  </si>
  <si>
    <t>e4:55:a8:0f:5c:1f</t>
  </si>
  <si>
    <t>10.195.27.131</t>
  </si>
  <si>
    <t>Q2KY-ETNH-9FRN</t>
  </si>
  <si>
    <t>dnr-ster-parks-mer</t>
  </si>
  <si>
    <t>0c:7b:c8:bc:5a:25</t>
  </si>
  <si>
    <t>100.94.68.8</t>
  </si>
  <si>
    <t>L_626000348204508615</t>
  </si>
  <si>
    <t>DFG Utqiagvik</t>
  </si>
  <si>
    <t>Q2KY-KDD5-A7GT</t>
  </si>
  <si>
    <t>dfg-utq-hq-mer</t>
  </si>
  <si>
    <t>0c:7b:c8:bd:af:17</t>
  </si>
  <si>
    <t>205.148.248.39</t>
  </si>
  <si>
    <t>1265 Agvik Street Utqiagvik, AK 99723</t>
  </si>
  <si>
    <t>Acct (DFG) 1001597875_x000D_
GCI MAC: AC:D7:5B:CA:E6:60		_x000D_
Essential Cable Modem		_x000D_
LCON: Carmen Daggett 9078523464 or 9074120677 // Betsy Brennan 9074438180_x000D_
Tech: DFG Helpdesk 907-465-8177</t>
  </si>
  <si>
    <t>L_626000348204508691</t>
  </si>
  <si>
    <t>DOT Dillingham ARFF</t>
  </si>
  <si>
    <t>Q2LY-LJFG-A7XJ</t>
  </si>
  <si>
    <t>dot-dil-arff-mer</t>
  </si>
  <si>
    <t>68:3a:1e:17:f6:8e</t>
  </si>
  <si>
    <t>98.97.97.102</t>
  </si>
  <si>
    <t>803 Airport Rd, Dillingham, AK</t>
  </si>
  <si>
    <t>L_626000348204508695</t>
  </si>
  <si>
    <t>DOA Juneau OIT Cable Modem</t>
  </si>
  <si>
    <t>Q2GD-VXGT-V2G5</t>
  </si>
  <si>
    <t>OIT SOB 5th Fl</t>
  </si>
  <si>
    <t>00:18:0a:7a:79:71</t>
  </si>
  <si>
    <t>192.168.100.32</t>
  </si>
  <si>
    <t>wireless-26-8-3</t>
  </si>
  <si>
    <t>Q2KN-A6GK-G3DD</t>
  </si>
  <si>
    <t>doa-jun-oit-mer-cable</t>
  </si>
  <si>
    <t>88:15:44:3f:e0:a0</t>
  </si>
  <si>
    <t>333 Willoughby Avenue, SOB 5th Floor_x000D_
ETS Comm. Room_x000D_
Juneau, AK</t>
  </si>
  <si>
    <t xml:space="preserve">Carrier:GCI CircuitID:update:MAC:88:15:44:3F:E0:A0 Account:1001216810 Data: 100Mbps/5Mbps, 250GB cap Local Contact:Matt Heckler 907-465-8812 Technical Contact:Matt Heckler 907-465-8812, , MAC: E8:89:2C:AA:99:D5_x000D_
</t>
  </si>
  <si>
    <t>L_626000348204508703</t>
  </si>
  <si>
    <t>DOT Eagle Village MAO</t>
  </si>
  <si>
    <t>Q3AJ-PUQY-X52H</t>
  </si>
  <si>
    <t>dot-eaa-mer-ap1</t>
  </si>
  <si>
    <t>e4:55:a8:92:df:ef</t>
  </si>
  <si>
    <t>10.197.13.228</t>
  </si>
  <si>
    <t>160 Taylor Highway PO Box 92 99738</t>
  </si>
  <si>
    <t>Q2KY-DHKV-T3LX</t>
  </si>
  <si>
    <t>dot-eaa-maint-mer</t>
  </si>
  <si>
    <t>0c:7b:c8:bb:fa:fb</t>
  </si>
  <si>
    <t>192.168.1.41</t>
  </si>
  <si>
    <t>160 Taylor Highway _x000D_
PO Box 92 99738</t>
  </si>
  <si>
    <t xml:space="preserve">Carrier: Starlink_x000D_
Circuit ID TBD, Billed to DOT_x000D_
Local contact: Daniel Helmer 907-883-5129 _x000D_
Technical contact: DOT Helpdesk 907.334.2525 _x000D_
AKNOW: SCTASK0102604 </t>
  </si>
  <si>
    <t>L_626000348204508708</t>
  </si>
  <si>
    <t>DOT AMHS Gustavus Ferry Terminal</t>
  </si>
  <si>
    <t>Q2FY-CK2S-AUDP</t>
  </si>
  <si>
    <t>dot-gust-mer</t>
  </si>
  <si>
    <t>0c:7b:c8:ae:e8:da</t>
  </si>
  <si>
    <t>192.168.16.10</t>
  </si>
  <si>
    <t>1 State Dock Rd, Gustavus, AK 99826</t>
  </si>
  <si>
    <t>Q4DB-6H9C-3G58</t>
  </si>
  <si>
    <t>dot-gust-mer-sw2</t>
  </si>
  <si>
    <t>e0:d3:b4:05:8c:69</t>
  </si>
  <si>
    <t>10.255.243.11</t>
  </si>
  <si>
    <t>Q4DB-R6ER-PN6C</t>
  </si>
  <si>
    <t>dot-gust-mer-sw1</t>
  </si>
  <si>
    <t>e0:d3:b4:05:85:cb</t>
  </si>
  <si>
    <t>10.255.243.10</t>
  </si>
  <si>
    <t>L_626000348204508738</t>
  </si>
  <si>
    <t>DOH Fairbanks Courthouse</t>
  </si>
  <si>
    <t>Q2KY-U68D-LC9G</t>
  </si>
  <si>
    <t>0c:7b:c8:c0:3f:b1</t>
  </si>
  <si>
    <t>101 Lacey St Fairbanks, AK</t>
  </si>
  <si>
    <t>DOH location in Fairbanks Courthouse</t>
  </si>
  <si>
    <t>L_626000348204508775</t>
  </si>
  <si>
    <t>DPS Soldotna FWP</t>
  </si>
  <si>
    <t>Q4AS-UHM7-JTA6</t>
  </si>
  <si>
    <t>dps-sol-awt-mer-sw1</t>
  </si>
  <si>
    <t>bc:db:09:ed:90:f7</t>
  </si>
  <si>
    <t>10.255.238.50</t>
  </si>
  <si>
    <t>44009 Kalifornsky Beach Road, Soldotna 99669</t>
  </si>
  <si>
    <t>Q2MY-MARH-YQ8K</t>
  </si>
  <si>
    <t>dps-sol-awt-mer</t>
  </si>
  <si>
    <t>0c:7b:c8:c3:1c:2f</t>
  </si>
  <si>
    <t>98.96.179.182</t>
  </si>
  <si>
    <t xml:space="preserve">Carrier: SpitSpot_x000D_
CircuitID:_x000D_
Account: DPS 19391_x000D_
Data: 100/50Mbps_x000D_
Local Contact: Julie Craig 907-262-4573_x000D_
Technical Contact:NSS On-Call 907-334-5900, CHG0033180, MAC: 0C:7B:C8:C3:1C:2F_x000D_
</t>
  </si>
  <si>
    <t>L_626000348204508906</t>
  </si>
  <si>
    <t>DPS Juneau Sherwood AST</t>
  </si>
  <si>
    <t>Q3KA-8N64-FW2E</t>
  </si>
  <si>
    <t>dps-jun-ast-sher-mer-ap4</t>
  </si>
  <si>
    <t>e4:55:a8:ac:5c:db</t>
  </si>
  <si>
    <t>10.196.9.195</t>
  </si>
  <si>
    <t>Q3KA-QF76-ADGD</t>
  </si>
  <si>
    <t>dps-jun-ast-sher-mer-ap1</t>
  </si>
  <si>
    <t>e4:55:a8:ac:5d:6b</t>
  </si>
  <si>
    <t>10.196.9.194</t>
  </si>
  <si>
    <t>Q3KA-YWDD-JSSJ</t>
  </si>
  <si>
    <t>dps-jun-ast-sher-mer-ap3</t>
  </si>
  <si>
    <t>e4:55:a8:ac:5d:70</t>
  </si>
  <si>
    <t>10.196.9.196</t>
  </si>
  <si>
    <t>Q3KA-3ZLE-9DVG</t>
  </si>
  <si>
    <t>dps-jun-ast-sher-mer-ap2</t>
  </si>
  <si>
    <t>e4:55:a8:ac:5d:0a</t>
  </si>
  <si>
    <t>10.196.9.197</t>
  </si>
  <si>
    <t>Q2KW-4ZXJ-X44G</t>
  </si>
  <si>
    <t>dps-jun-ast-sher-mer-sw2</t>
  </si>
  <si>
    <t>MS225-48FP</t>
  </si>
  <si>
    <t>b4:df:91:38:fd:b7</t>
  </si>
  <si>
    <t>10.255.240.83</t>
  </si>
  <si>
    <t>Carrier GCI (2000)Mbps/(75)Mbps_x000D_
local contact: 907-465-4000 Main line_x000D_
technical contact:AKNow CHG0033167_x000D_
Meraki MX MAC Address: 0c:7b:c8:c3:33:8f_x000D_
Cable Modem MAC: 582FF7123229</t>
  </si>
  <si>
    <t>Q2KW-369J-QSCW</t>
  </si>
  <si>
    <t>dps-jun-ast-sher-mer-sw1</t>
  </si>
  <si>
    <t>b4:df:91:38:0e:9f</t>
  </si>
  <si>
    <t>10.255.240.82</t>
  </si>
  <si>
    <t>Q2MY-NTQP-XH6V</t>
  </si>
  <si>
    <t>dps-jun-ast-sher-mer</t>
  </si>
  <si>
    <t>0c:7b:c8:c3:33:8f</t>
  </si>
  <si>
    <t>2760 Sherwood Lane, Juneau, Ak</t>
  </si>
  <si>
    <t>Carrier GCI,Account 2000294030, DSL#(remove if not DSL) (2000)Mbps/(75)Mbps, ()GB cap, local contact: 907-465-4000 Main line, technical contact: , AKNow CHG0033167 , Cable Modem MAC: 582FF7123229</t>
  </si>
  <si>
    <t>L_626000348204508920</t>
  </si>
  <si>
    <t>DOT Central Maintenance Station</t>
  </si>
  <si>
    <t>Q2KY-9K5C-T46F</t>
  </si>
  <si>
    <t>dot-ctl-maint-mer</t>
  </si>
  <si>
    <t>14:9f:43:22:ef:c3</t>
  </si>
  <si>
    <t>98.97.97.13</t>
  </si>
  <si>
    <t>MP 128 Steese Hwy, Central Ak</t>
  </si>
  <si>
    <t>Circuit: Starlink_x000D_
Ticket: SCTASK0122328_x000D_
Local Contact: Jacob Hendrickson_x000D_
Tech Contact: DOT Help Desk 9073342525</t>
  </si>
  <si>
    <t>Q3KA-HP2L-KCN9</t>
  </si>
  <si>
    <t>dot-ctl-maint-mer-ap1</t>
  </si>
  <si>
    <t>e4:55:a8:ad:96:12</t>
  </si>
  <si>
    <t>10.197.15.83</t>
  </si>
  <si>
    <t>L_626000348204508924</t>
  </si>
  <si>
    <t>DOT Sand Point Airport</t>
  </si>
  <si>
    <t>Q2KY-CE4T-BGFS</t>
  </si>
  <si>
    <t>dot-snp-air-mer</t>
  </si>
  <si>
    <t>14:9f:43:23:49:e6</t>
  </si>
  <si>
    <t>98.97.97.77</t>
  </si>
  <si>
    <t>268 Airport Road, Sand Point, AK</t>
  </si>
  <si>
    <t>Circuit: Starlink_x000D_
Ticket: SCTASK0122346_x000D_
Local Contact: Harold Kremer 9075325000_x000D_
Tech Contact: DOT Help Desk 9073342525</t>
  </si>
  <si>
    <t>Q3KA-PAJX-2HHC</t>
  </si>
  <si>
    <t>dot-snp-air-mer-ap1</t>
  </si>
  <si>
    <t>e4:55:a8:ad:96:18</t>
  </si>
  <si>
    <t>10.195.77.18</t>
  </si>
  <si>
    <t>L_626000348204508926</t>
  </si>
  <si>
    <t>DOT Cold Bay Airport</t>
  </si>
  <si>
    <t>Q2KY-CE2S-6YZY</t>
  </si>
  <si>
    <t>dot-cld-air-mer</t>
  </si>
  <si>
    <t>14:9f:43:23:49:bf</t>
  </si>
  <si>
    <t>192.168.1.37</t>
  </si>
  <si>
    <t>100 St. Louis Road, Cold Bay</t>
  </si>
  <si>
    <t>Circuit: Starlink_x000D_
Ticket: SCTASK0120884_x000D_
Local Contact: Harold Kremer 9075325000_x000D_
Tech Contact: DOT Help Desk 9073342525</t>
  </si>
  <si>
    <t>Q3KA-2YYP-8B5R</t>
  </si>
  <si>
    <t>dot-cld-air-mer-ap1</t>
  </si>
  <si>
    <t>e4:55:a8:ad:95:e3</t>
  </si>
  <si>
    <t>10.195.77.50</t>
  </si>
  <si>
    <t>L_626000348204508942</t>
  </si>
  <si>
    <t>DOT Anchorage Mega Lab</t>
  </si>
  <si>
    <t>Q2KY-CLFV-6A3G</t>
  </si>
  <si>
    <t>dot-anc-megalab-mer</t>
  </si>
  <si>
    <t>14:9f:43:23:4f:e4</t>
  </si>
  <si>
    <t>192.168.1.4</t>
  </si>
  <si>
    <t>4935 S Aircraft Dr, Anchorage, Alaska, 99502</t>
  </si>
  <si>
    <t>**Awaiting re-deployment to Megalab, see INC0251195. Alarms not actionable at this time**_x000D_
Circuit: Starlink_x000D_
Ticket: SCTASK0115276_x000D_
Local Contact: Samuel York 9072690450_x000D_
Tech Contact: DOT Help Desk 9073342525</t>
  </si>
  <si>
    <t>Q3KA-ECLF-86EA</t>
  </si>
  <si>
    <t>dot-anc-megalab-mer-AP1</t>
  </si>
  <si>
    <t>6c:c3:b2:4f:14:92</t>
  </si>
  <si>
    <t>10.195.77.162</t>
  </si>
  <si>
    <t>L_626000348204508996</t>
  </si>
  <si>
    <t>DOT Gustavus Airport</t>
  </si>
  <si>
    <t>Q2KY-CDY9-6YBW</t>
  </si>
  <si>
    <t>dot-gus-air-mer</t>
  </si>
  <si>
    <t>14:9f:43:23:49:a5</t>
  </si>
  <si>
    <t>192.168.1.62</t>
  </si>
  <si>
    <t>123 Postmark Dr, Suite 239. Gustavus</t>
  </si>
  <si>
    <t xml:space="preserve">Circuit: Starlink_x000D_
Ticket: SCTASK0120888_x000D_
Local Contact: Jeff Jarvis 9076972251_x000D_
Tech Contact: DOT Help Desk 9073342525_x000D_
</t>
  </si>
  <si>
    <t>Q3KA-AR7C-923R</t>
  </si>
  <si>
    <t>dot-gus-air-mer-ap1</t>
  </si>
  <si>
    <t>e4:55:a8:ad:94:d1</t>
  </si>
  <si>
    <t>10.196.14.18</t>
  </si>
  <si>
    <t>L_626000348204509060</t>
  </si>
  <si>
    <t>DOT Galena Airport</t>
  </si>
  <si>
    <t>Q2KY-CJNP-TVS4</t>
  </si>
  <si>
    <t>dot-gal-air-mer</t>
  </si>
  <si>
    <t>14:9f:43:23:4d:b5</t>
  </si>
  <si>
    <t>192.168.1.215</t>
  </si>
  <si>
    <t>1 Airport Way, Galena ak</t>
  </si>
  <si>
    <t>Circuit: Starlink_x000D_
Ticket: SCTASK0119243_x000D_
Local Contact: Frank Kirk 9074512206_x000D_
Tech Contact: DOT Help Desk 9073342525</t>
  </si>
  <si>
    <t>Q3KA-YSMQ-WEPG</t>
  </si>
  <si>
    <t>dot-gal-air-mer-ap1</t>
  </si>
  <si>
    <t>e4:55:a8:ad:95:de</t>
  </si>
  <si>
    <t>10.197.15.66</t>
  </si>
  <si>
    <t>1 Airport Way, Galena AK</t>
  </si>
  <si>
    <t>L_626000348204509062</t>
  </si>
  <si>
    <t>DOT Aniak Airport</t>
  </si>
  <si>
    <t>Q2KY-CFMB-WXBU</t>
  </si>
  <si>
    <t>dot-ani-air-mer</t>
  </si>
  <si>
    <t>14:9f:43:23:4b:5f</t>
  </si>
  <si>
    <t>98.97.69.191</t>
  </si>
  <si>
    <t>0073 Airport Blvd Road, Aniak, AK 99557</t>
  </si>
  <si>
    <t>Circuit: Starlink_x000D_
Ticket: SCTASK0120877_x000D_
Local Contact: Richard Ciletti 9075432495_x000D_
Tech Contact: DOT Help Desk 9073342525</t>
  </si>
  <si>
    <t>Q3KA-ECK4-KFPG</t>
  </si>
  <si>
    <t>dot-ani-air-mer-ap1</t>
  </si>
  <si>
    <t>e4:55:a8:ad:95:13</t>
  </si>
  <si>
    <t>10.195.77.34</t>
  </si>
  <si>
    <t>L_626000348204509217</t>
  </si>
  <si>
    <t>GOV Juneau Elections Region1</t>
  </si>
  <si>
    <t>Q4CD-RZNX-4ZKV</t>
  </si>
  <si>
    <t>gov-jun-elect-reg1-mer-sw1</t>
  </si>
  <si>
    <t>b8:ab:61:e4:3b:ad</t>
  </si>
  <si>
    <t>10.7.230.20</t>
  </si>
  <si>
    <t>switch-16-8</t>
  </si>
  <si>
    <t>Region I Elections Office_x000D_
Mendenhall Mall_x000D_
9109 Mendenhall Mall Road, Suite 3_x000D_
Juneau, Alaska 99801</t>
  </si>
  <si>
    <t>GOV cameras.</t>
  </si>
  <si>
    <t>L_626000348204509218</t>
  </si>
  <si>
    <t>GOV Juneau Elections Director</t>
  </si>
  <si>
    <t>Q4CD-GH6F-AGRG</t>
  </si>
  <si>
    <t>gov-jun-elect-dir-mer-sw1</t>
  </si>
  <si>
    <t>bc:b1:d3:f7:9d:36</t>
  </si>
  <si>
    <t>10.255.240.90</t>
  </si>
  <si>
    <t>Division of Elections HQ_x000D_
Court Plaza Building_x000D_
240 Main Street, 4th Floor_x000D_
Juneau, AK 99801</t>
  </si>
  <si>
    <t>L_626000348204509230</t>
  </si>
  <si>
    <t>GOV Anchorage Elections Region2</t>
  </si>
  <si>
    <t>Q4CD-YPB3-FQS9</t>
  </si>
  <si>
    <t>gov-anc-elect-reg2-mer-sw1</t>
  </si>
  <si>
    <t>b8:ab:61:e4:ad:ef</t>
  </si>
  <si>
    <t>10.3.230.2</t>
  </si>
  <si>
    <t>Region II Elections Office_x000D_
RAM Building_x000D_
2525 Gambell Street, Suite 100_x000D_
Anchorage, AK 99503</t>
  </si>
  <si>
    <t>L_626000348204509292</t>
  </si>
  <si>
    <t>DOT Ted Stevens Commissioner Office</t>
  </si>
  <si>
    <t>Q2KY-9VX7-X8U2</t>
  </si>
  <si>
    <t>dot-tedstv-comm-mer</t>
  </si>
  <si>
    <t>14:9f:43:22:f9:eb</t>
  </si>
  <si>
    <t>98.97.97.176</t>
  </si>
  <si>
    <t>5000 W. International Airport Rd</t>
  </si>
  <si>
    <t xml:space="preserve">Circuit: Starlink _x000D_
Ticket: SCTASK0132128 _x000D_
Local Contact: Kimberly Griffith - 9077279555_x000D_
Tech Contact: DOT Help Desk - 9073342525_x000D_
</t>
  </si>
  <si>
    <t>Q3KA-2QNK-GDGZ</t>
  </si>
  <si>
    <t>dot-tedstv-comm-mer-ap1</t>
  </si>
  <si>
    <t>e4:55:a8:ad:95:c9</t>
  </si>
  <si>
    <t>10.195.77.66</t>
  </si>
  <si>
    <t>L_626000348204509321</t>
  </si>
  <si>
    <t>GOV Fairbanks Elections Region3</t>
  </si>
  <si>
    <t>Q4CD-WFX6-KSYY</t>
  </si>
  <si>
    <t>gov-fai-frob-elect-mer-sw2</t>
  </si>
  <si>
    <t>b8:ab:61:e4:af:b1</t>
  </si>
  <si>
    <t>10.255.231.122</t>
  </si>
  <si>
    <t>Regional Office Building_x000D_
675 7th Avenue, 2nd Floor M2_x000D_
Fairbanks, AK 99701</t>
  </si>
  <si>
    <t>Q4CD-F26H-T9D4</t>
  </si>
  <si>
    <t>gov-fai-frob-elect-mer-sw1</t>
  </si>
  <si>
    <t>b8:ab:61:e4:4d:05</t>
  </si>
  <si>
    <t>10.255.231.123</t>
  </si>
  <si>
    <t>Regional Office Building 675 7th Avenue, 1st floor comm room, Fairbanks, AK 99701</t>
  </si>
  <si>
    <t>L_626000348204509332</t>
  </si>
  <si>
    <t>GOV Wasilla Elections Region5</t>
  </si>
  <si>
    <t>Q4CD-K2T5-LBNK</t>
  </si>
  <si>
    <t>gov-was-elect-mer-sw1</t>
  </si>
  <si>
    <t>b8:ab:61:e4:6d:c6</t>
  </si>
  <si>
    <t>10.255.237.26</t>
  </si>
  <si>
    <t>North Fork Professional Building_x000D_
1700 E. Bogard Road, Suite B 102_x000D_
Wasilla, AK 99654</t>
  </si>
  <si>
    <t>L_626000348204509701</t>
  </si>
  <si>
    <t>DOT North Kenai Maintenance</t>
  </si>
  <si>
    <t>Q2KY-VSTZ-8H8B</t>
  </si>
  <si>
    <t>dot-nkn-maint-mer</t>
  </si>
  <si>
    <t>14:9f:43:29:3e:4d</t>
  </si>
  <si>
    <t>98.97.97.226</t>
  </si>
  <si>
    <t>51150 island lake RD Kenai, AK 99611</t>
  </si>
  <si>
    <t xml:space="preserve">Carrier Starlink (WAN 1) _x000D_
Circuit ID TBD, Billed to DOT _x000D_
Local contact: _x000D_
 Larry Tews_x000D_
Office # _x000D_
(907)283-4665_x000D_
Technical contact: _x000D_
DOT Help Desk _x000D_
(907)334-2525_x000D_
AKNOW: SCTASK0121869 _x000D_
modem MAC: TBD_x000D_
</t>
  </si>
  <si>
    <t>Q3KA-N4VY-YFUD</t>
  </si>
  <si>
    <t>dot-nkn-maint-mer-ap1</t>
  </si>
  <si>
    <t>e4:55:a8:b4:23:a7</t>
  </si>
  <si>
    <t>10.195.77.242</t>
  </si>
  <si>
    <t>L_626000348204509822</t>
  </si>
  <si>
    <t>DOT Hoonah Airport</t>
  </si>
  <si>
    <t>Q2KY-4S52-APG6</t>
  </si>
  <si>
    <t>dot-hnh-air-mer</t>
  </si>
  <si>
    <t>08:f1:b3:73:ed:13</t>
  </si>
  <si>
    <t>98.97.96.20</t>
  </si>
  <si>
    <t>700 Airport Way, Hoonah, AK</t>
  </si>
  <si>
    <t>Q3KA-L39G-CMP2</t>
  </si>
  <si>
    <t>dot-hnh-air-mer-ap1</t>
  </si>
  <si>
    <t>e4:55:a8:b4:23:9e</t>
  </si>
  <si>
    <t>10.196.14.162</t>
  </si>
  <si>
    <t>L_626000348204509889</t>
  </si>
  <si>
    <t xml:space="preserve">DOT Tok Combined Facilities </t>
  </si>
  <si>
    <t>Q4DD-EWY7-SSPF</t>
  </si>
  <si>
    <t>dot-tok-cmb-fac-sef-sw2-mer</t>
  </si>
  <si>
    <t>00:84:1e:14:1d:5b</t>
  </si>
  <si>
    <t>10.255.224.203</t>
  </si>
  <si>
    <t>MP 122 Tok Cut-off Highway, Tok, Alaska 99780</t>
  </si>
  <si>
    <t>Carrier Starlink (WAN 1) _x000D_
Circuit ID SL-2899105-22437-77, Billed to DOT _x000D_
Local contact: _x000D_
 Sam Jennings 883.5129_x000D_
Technical contact: _x000D_
DOT Help Desk _x000D_
(907)334-2525_x000D_
AKNOW: SCTASK0149490</t>
  </si>
  <si>
    <t>Q3LM-JATL-BAFV</t>
  </si>
  <si>
    <t>dot-tok-cmb-fac-mno-sw4-mer</t>
  </si>
  <si>
    <t>6c:c3:b2:f7:22:ee</t>
  </si>
  <si>
    <t>Carrier Starlink (WAN 1) _x000D_
Circuit ID SL-2899105-22437-77, Billed to DOT _x000D_
Local contact: _x000D_
 Sam Jennings 883.5129_x000D_
Technical contact: _x000D_
DOT Help Desk _x000D_
(907)334-2525_x000D_
AKNOW: RITM0155383</t>
  </si>
  <si>
    <t>Q3LM-D9NY-MM85</t>
  </si>
  <si>
    <t>dot-tok-cmb-fac-mno-sw3-mer</t>
  </si>
  <si>
    <t>6c:c3:b2:f6:d5:ee</t>
  </si>
  <si>
    <t>Q4DD-W8YR-HSRV</t>
  </si>
  <si>
    <t>dot-tok-cmb-fac-mno-sw1-mer</t>
  </si>
  <si>
    <t>00:84:1e:14:1e:9a</t>
  </si>
  <si>
    <t>10.255.224.202</t>
  </si>
  <si>
    <t>Q3KA-6ZXK-NHXL</t>
  </si>
  <si>
    <t>dot-tok-cmb-fac-sef-garage-mer-ap2</t>
  </si>
  <si>
    <t>e4:55:a8:be:a1:c0</t>
  </si>
  <si>
    <t>10.197.33.2</t>
  </si>
  <si>
    <t>Q3KA-X22U-TEVR</t>
  </si>
  <si>
    <t>dot-tok-cmb-fac-mno-office-mer-ap3</t>
  </si>
  <si>
    <t>e4:55:a8:be:a2:8f</t>
  </si>
  <si>
    <t>10.197.33.5</t>
  </si>
  <si>
    <t>Q3KA-XB63-KLD6</t>
  </si>
  <si>
    <t>dot-tok-cmb-fac-mno-garage-mer-ap4</t>
  </si>
  <si>
    <t>e4:55:a8:be:8c:00</t>
  </si>
  <si>
    <t>10.197.33.4</t>
  </si>
  <si>
    <t>Q3KA-KU3K-X3TD</t>
  </si>
  <si>
    <t>dot-tok-cmb-fac-sef-office-mer-ap1</t>
  </si>
  <si>
    <t>e4:55:a8:b4:23:0b</t>
  </si>
  <si>
    <t>10.197.33.3</t>
  </si>
  <si>
    <t>Q2KY-4ZNS-JLVH</t>
  </si>
  <si>
    <t>dot-tok-cmb-fac-mer</t>
  </si>
  <si>
    <t>08:f1:b3:73:fc:01</t>
  </si>
  <si>
    <t>98.97.97.123</t>
  </si>
  <si>
    <t>MP 123.5 Tok Cut-off Highway, Tok, Alaska 99780</t>
  </si>
  <si>
    <t xml:space="preserve">Carrier Starlink (WAN 1) _x000D_
Circuit ID SL-2899105-22437-77, Billed to DOT _x000D_
Local contact: _x000D_
 Sam Jennings 883.5129_x000D_
Technical contact: _x000D_
DOT Help Desk _x000D_
(907)334-2525_x000D_
AKNOW: SCTASK0149490_x000D_
</t>
  </si>
  <si>
    <t>L_626000348204509898</t>
  </si>
  <si>
    <t>DOT Sitka Airport</t>
  </si>
  <si>
    <t>Q3KA-9M8T-4XZL</t>
  </si>
  <si>
    <t>dot-sit-air-mer-ap1</t>
  </si>
  <si>
    <t>e4:55:a8:be:93:03</t>
  </si>
  <si>
    <t>10.196.0.114</t>
  </si>
  <si>
    <t>Q2KY-5ZE5-FXTD</t>
  </si>
  <si>
    <t>dot-sit-air-mer</t>
  </si>
  <si>
    <t>08:f1:b3:74:39:32</t>
  </si>
  <si>
    <t>192.168.0.6</t>
  </si>
  <si>
    <t>605 Airport Rd Sitka, Alaska</t>
  </si>
  <si>
    <t>Carrier:Starlink CircuitID: SL-3139711-52938-77 Data:100Mbps/25Mbps Local Contact: Kelly Boddy 907-966-2960 Technical Contact: DOT Help Desk - 907-334-2525 MAC: KITP00306144</t>
  </si>
  <si>
    <t>L_626000348204509899</t>
  </si>
  <si>
    <t>DOT Livengood MAO</t>
  </si>
  <si>
    <t>Q3KJ-EYWT-REZQ</t>
  </si>
  <si>
    <t>dot-liv-maint-mer-ap2</t>
  </si>
  <si>
    <t>6c:ef:bd:cd:39:8b</t>
  </si>
  <si>
    <t>10.197.16.197</t>
  </si>
  <si>
    <t>Q3KA-N8BK-S53N</t>
  </si>
  <si>
    <t>dot-liv-maint-mer-ap1</t>
  </si>
  <si>
    <t>e4:55:a8:be:93:3a</t>
  </si>
  <si>
    <t>10.197.16.194</t>
  </si>
  <si>
    <t>MP72 Elliott Highway</t>
  </si>
  <si>
    <t>Q2KY-63TB-5X4F</t>
  </si>
  <si>
    <t>dot-liv-maint-mer</t>
  </si>
  <si>
    <t>08:f1:b3:74:3c:99</t>
  </si>
  <si>
    <t>98.97.96.255</t>
  </si>
  <si>
    <t>Carrier: Starlink _x000D_
Circuit ID: TBD _x000D_
Account owned by and billed to DOT_x000D_
Local contact: Charles Wood, DFS-Facilities MO - Fairbanks Hub # 907-328-7102_x000D_
Technical contact: DOT Helpdesk - 907-334-2525 _x000D_
AKNOW: SCTASK0151514 _x000D_
Modem MAC: TBD</t>
  </si>
  <si>
    <t>Q3LR-S9PZ-THYY</t>
  </si>
  <si>
    <t>dot-liv-maint-mer-sw1</t>
  </si>
  <si>
    <t>6c:c3:b2:a2:d1:52</t>
  </si>
  <si>
    <t>10.255.226.66</t>
  </si>
  <si>
    <t>L_626000348204509901</t>
  </si>
  <si>
    <t>DOT Petersburg Airport</t>
  </si>
  <si>
    <t>Q3KA-U9PG-6UQJ</t>
  </si>
  <si>
    <t>dot-pet-air-mer-ap1</t>
  </si>
  <si>
    <t>e4:55:a8:be:92:dc</t>
  </si>
  <si>
    <t>1450 Haugen Dr Petersburg, Ak</t>
  </si>
  <si>
    <t>Q2KY-66J2-KLTQ</t>
  </si>
  <si>
    <t>dot-pet-air-mer</t>
  </si>
  <si>
    <t>08:f1:b3:74:42:2f</t>
  </si>
  <si>
    <t>Carrier: Starlink _x000D_
Circuit ID: TBD _x000D_
Account owned by and billed to DOT_x000D_
Local contact: _x000D_
Technical contact: DOT Helpdesk - 907-334-2525 _x000D_
AKNOW: SCTASK0151637 _x000D_
Modem MAC: TBD</t>
  </si>
  <si>
    <t>L_626000348204509915</t>
  </si>
  <si>
    <t>DOT Talkeetna MAO</t>
  </si>
  <si>
    <t>Q3KA-CQ6A-2A9W</t>
  </si>
  <si>
    <t>dot-tal-maint-mer-ap1</t>
  </si>
  <si>
    <t>e4:55:a8:be:8b:e0</t>
  </si>
  <si>
    <t>10.195.9.116</t>
  </si>
  <si>
    <t>14732 e 2nd st talkeetna</t>
  </si>
  <si>
    <t>Q2KY-5YMN-E4LZ</t>
  </si>
  <si>
    <t>dot-tal-maint-mer</t>
  </si>
  <si>
    <t>08:f1:b3:74:37:c6</t>
  </si>
  <si>
    <t>216.137.247.244</t>
  </si>
  <si>
    <t>Carrier: MTA _x000D_
Circuit ID: TBD _x000D_
Account owned by and billed to DOT_x000D_
Local contact: _x000D_
Technical contact: DOT Helpdesk - 907-334-2525 _x000D_
AKNOW: SCTASK0151087 _x000D_
Modem MAC: TBD</t>
  </si>
  <si>
    <t>L_626000348204509916</t>
  </si>
  <si>
    <t>DOT Seldovia MAO</t>
  </si>
  <si>
    <t>Q2KY-2PFQ-HEV9</t>
  </si>
  <si>
    <t>dot-sel-maint-mer</t>
  </si>
  <si>
    <t>00:84:1e:97:a4:24</t>
  </si>
  <si>
    <t>98.97.97.93</t>
  </si>
  <si>
    <t>331 Water Supply Rd Seldovia, AK 99633</t>
  </si>
  <si>
    <t>Carrier: Starlink_x000D_
Circuit ID TBD, Billed to DOT_x000D_
Local contact: Tyler Tucker, +1 9072622199_x000D_
Technical contact: DOT Helpdesk 907.334.2525 _x000D_
AKNOW: RITM0129176</t>
  </si>
  <si>
    <t>Q3KA-CN5F-LS8J</t>
  </si>
  <si>
    <t>dot-sel-maint-mer-ap1</t>
  </si>
  <si>
    <t>6c:c3:b2:4e:20:b7</t>
  </si>
  <si>
    <t>10.195.243.4</t>
  </si>
  <si>
    <t>L_626000348204509919</t>
  </si>
  <si>
    <t>DOT King Salmon Airport</t>
  </si>
  <si>
    <t>Q2KY-4W4P-6UN7</t>
  </si>
  <si>
    <t>dot-kngsal-air-mer</t>
  </si>
  <si>
    <t>08:f1:b3:73:f5:9b</t>
  </si>
  <si>
    <t>98.97.96.193</t>
  </si>
  <si>
    <t>1 King Salmon Airport Rd, King Salmon, AK 99613</t>
  </si>
  <si>
    <t xml:space="preserve">Carrier: Starlink_x000D_
Circuit ID: KITP00306146, Billed to DOT_x000D_
Local contact: Floyd Wilson: 907-246-3325 _x000D_
Technical contact: DOT HelpDesk 907-334-2525 _x000D_
AKNOW: RITM0123066_x000D_
</t>
  </si>
  <si>
    <t>Q3KA-HE8D-LQBU</t>
  </si>
  <si>
    <t>dot-kngsal-air-mer-ap1</t>
  </si>
  <si>
    <t>e4:55:a8:b4:23:a9</t>
  </si>
  <si>
    <t>10.195.77.130</t>
  </si>
  <si>
    <t>L_626000348204509920</t>
  </si>
  <si>
    <t xml:space="preserve">DPS Sitka Academy </t>
  </si>
  <si>
    <t>Q3KA-VX39-ULZH</t>
  </si>
  <si>
    <t>dps-sit-acad-dayrm-mer-ap4</t>
  </si>
  <si>
    <t>e4:55:a8:a6:d1:ba</t>
  </si>
  <si>
    <t>10.196.15.10</t>
  </si>
  <si>
    <t>877 Sawmill Creek Road_x000D_
Sitka, AK.</t>
  </si>
  <si>
    <t>Q3KA-8XN3-THDR</t>
  </si>
  <si>
    <t>dps-sit-acad-clss2-mer-ap5</t>
  </si>
  <si>
    <t>e4:55:a8:a6:d1:c4</t>
  </si>
  <si>
    <t>10.196.15.9</t>
  </si>
  <si>
    <t>Q3KA-4LQP-WABR</t>
  </si>
  <si>
    <t>dps-sit-acad-libr-mer-ap1</t>
  </si>
  <si>
    <t>e4:55:a8:a6:d1:67</t>
  </si>
  <si>
    <t>10.196.15.15</t>
  </si>
  <si>
    <t>Q3KA-8GC7-CWYE</t>
  </si>
  <si>
    <t>dps-sit-acad-clss1-mer-ap2</t>
  </si>
  <si>
    <t>e4:55:a8:a6:d1:27</t>
  </si>
  <si>
    <t>10.196.15.8</t>
  </si>
  <si>
    <t>Q3KA-RNWN-Q29R</t>
  </si>
  <si>
    <t>dps-sit-acad-cmmd-mer-ap3</t>
  </si>
  <si>
    <t>e4:55:a8:a6:d1:87</t>
  </si>
  <si>
    <t>10.196.15.16</t>
  </si>
  <si>
    <t>Q2MY-HF2J-9AQ5</t>
  </si>
  <si>
    <t>dps-sit-acad-mer</t>
  </si>
  <si>
    <t>0c:7b:c8:c2:e2:2f</t>
  </si>
  <si>
    <t>24.237.188.229</t>
  </si>
  <si>
    <t>100.96.108.66</t>
  </si>
  <si>
    <t>877 Sawmill Creek Road Sitka, AK.</t>
  </si>
  <si>
    <t xml:space="preserve">Carrier:GCI CircuitID:58:68:7A:78:F7:60_x000D_
Account:DPS-2000060889 Data:250Mbps/15Mbps 1T=cap Local Contact:Randy Keaveny 747-6613 Technical contact DPS IT Helpdesk (907) 269-5678, co25265, 68:8f2e:46:76:32_x000D_
</t>
  </si>
  <si>
    <t>Q2LP-EPX2-YBRR</t>
  </si>
  <si>
    <t>dps-sit-acad-mer-sw1</t>
  </si>
  <si>
    <t>88:15:44:12:40:cd</t>
  </si>
  <si>
    <t>10.255.249.92</t>
  </si>
  <si>
    <t>Data/User (Inside)</t>
  </si>
  <si>
    <t>Q2LP-DA6S-GT6P</t>
  </si>
  <si>
    <t>dps-sit-acad-mer-sw2</t>
  </si>
  <si>
    <t>88:15:44:12:3d:48</t>
  </si>
  <si>
    <t>10.40.224.24</t>
  </si>
  <si>
    <t>DPS Laptop Cart</t>
  </si>
  <si>
    <t>Q4AV-PNWM-5MXE</t>
  </si>
  <si>
    <t>dps-sit-acad-clss2-mer-sw3</t>
  </si>
  <si>
    <t>00:84:1e:40:47:9f</t>
  </si>
  <si>
    <t>10.255.249.90</t>
  </si>
  <si>
    <t>L_626000348204509925</t>
  </si>
  <si>
    <t>DOT Ketchikan AMHS Engineering Bldg</t>
  </si>
  <si>
    <t>Q2KY-4EEA-L6M3</t>
  </si>
  <si>
    <t>dot-ket-amhs-eng-mer</t>
  </si>
  <si>
    <t>08:f1:b3:73:d4:31</t>
  </si>
  <si>
    <t>206.223.221.122</t>
  </si>
  <si>
    <t>3707 Tongass Ave 9990</t>
  </si>
  <si>
    <t>Carrier: KPU _x000D_
KPU Circuit ID: 80043_x000D_
Account owned by and billed to DOT_x000D_
Local contact: _x000D_
Technical contact: DOT Helpdesk - 907-334-2525 _x000D_
AKNOW: SCTASK0151087 _x000D_
Modem MAC: TBD</t>
  </si>
  <si>
    <t>Q3KA-HERT-S9A8</t>
  </si>
  <si>
    <t>dot-ket-amhs-eng-mer-ap1</t>
  </si>
  <si>
    <t>e4:55:a8:be:8b:f1</t>
  </si>
  <si>
    <t>10.196.200.146</t>
  </si>
  <si>
    <t>3707 Tongass Ave 99901</t>
  </si>
  <si>
    <t>L_626000348204509968</t>
  </si>
  <si>
    <t>DOT NENANA AIRPORT MAINTAINENCE</t>
  </si>
  <si>
    <t>Q3KA-BVYD-3GLQ</t>
  </si>
  <si>
    <t>DOT-NEN-MAINT-MER-AP1</t>
  </si>
  <si>
    <t>e4:55:a8:be:92:df</t>
  </si>
  <si>
    <t>10.197.22.82</t>
  </si>
  <si>
    <t>6th and D, Nenana AK 99760</t>
  </si>
  <si>
    <t>Q2KY-5TZZ-GYXM</t>
  </si>
  <si>
    <t>DOT-NEN-MAINT-MER</t>
  </si>
  <si>
    <t>08:f1:b3:74:2e:6e</t>
  </si>
  <si>
    <t>98.97.96.139</t>
  </si>
  <si>
    <t>Carrier: Starlink _x000D_
CircuitID/Account: KITP00363356  _x000D_
Data: 200Mbps/20Mbps_x000D_
Local Contact: Eric Nelson 19078325463, _x000D_
Technical Contact: DOT IT 907-334-2525</t>
  </si>
  <si>
    <t>L_626000348204510079</t>
  </si>
  <si>
    <t>FCS Anchorage API Behavioral Health</t>
  </si>
  <si>
    <t>Q3KA-94Q9-7GLF</t>
  </si>
  <si>
    <t>fcs-anc-api-mer-ap1</t>
  </si>
  <si>
    <t>6c:c3:b2:4d:d7:6d</t>
  </si>
  <si>
    <t>10.195.65.3</t>
  </si>
  <si>
    <t>1231 gambell street anchorage ak</t>
  </si>
  <si>
    <t>Q3KA-C8DK-7LX6</t>
  </si>
  <si>
    <t>fcs-anc-api-mer-ap2</t>
  </si>
  <si>
    <t>6c:c3:b2:4d:d7:81</t>
  </si>
  <si>
    <t>10.195.65.4</t>
  </si>
  <si>
    <t>Q3KA-H5CH-6FCT</t>
  </si>
  <si>
    <t>fcs-anc-api-mer-ap3</t>
  </si>
  <si>
    <t>6c:c3:b2:4d:d7:4f</t>
  </si>
  <si>
    <t>10.195.65.5</t>
  </si>
  <si>
    <t>Q2KY-JSXC-29CU</t>
  </si>
  <si>
    <t>fcs-anc-api-mer</t>
  </si>
  <si>
    <t>08:f1:b3:77:73:5b</t>
  </si>
  <si>
    <t>Carrier:  GCI_x000D_
API Account # 1001589744_x000D_
Circuit ID TBD, _x000D_
Local contact: Timothy Brooks 907-575-3628_x000D_
Technical contact: Dave Mills 907-269-3482 _x000D_
AKNOW: CHG0034762</t>
  </si>
  <si>
    <t>Q3LR-TVW7-7EBK</t>
  </si>
  <si>
    <t>fcs-anc-api-mer-sw1</t>
  </si>
  <si>
    <t>6c:7f:0c:da:a1:17</t>
  </si>
  <si>
    <t>10.255.224.210</t>
  </si>
  <si>
    <t>switch-17-1-4</t>
  </si>
  <si>
    <t>L_626000348204510080</t>
  </si>
  <si>
    <t>DOH Juneau Vital Statistics</t>
  </si>
  <si>
    <t>Q3LE-GLXK-S5CN</t>
  </si>
  <si>
    <t>doh-jun-vit-stats-mer</t>
  </si>
  <si>
    <t>9c:e3:30:be:36:cc</t>
  </si>
  <si>
    <t>24.237.18.41</t>
  </si>
  <si>
    <t>5441 Commercial Blvd, Juneau, AK 99801</t>
  </si>
  <si>
    <t xml:space="preserve">ISP:GCI - 400/20 Business Internet 400 (400Mbps Down/20Mbps Up)_x000D_
Circuit ID: ac:d7:5b:c9:f4:40_x000D_
Ticket:CTASK0027586_x000D_
Local Contact:Front desk, (907) 465-3391_x000D_
Tech Contact: DOH Helpdesk, (907) 269-3444 </t>
  </si>
  <si>
    <t>Q4AU-FP8D-846A</t>
  </si>
  <si>
    <t>doh-jun-vit-stats-mer-sw1</t>
  </si>
  <si>
    <t>14:9f:43:61:4f:28</t>
  </si>
  <si>
    <t>10.255.240.99</t>
  </si>
  <si>
    <t>Q4AU-GMLA-VA8M</t>
  </si>
  <si>
    <t>doh-jun-vit-stats-mer-sw2</t>
  </si>
  <si>
    <t>14:9f:43:61:5c:48</t>
  </si>
  <si>
    <t>10.255.240.98</t>
  </si>
  <si>
    <t>L_626000348204510107</t>
  </si>
  <si>
    <t>DOT AMHS Wrangell Terminal</t>
  </si>
  <si>
    <t>Q2KY-E2RP-KC7N</t>
  </si>
  <si>
    <t>dot-wrg-amhs-mer</t>
  </si>
  <si>
    <t>08:f1:b3:76:41:3f</t>
  </si>
  <si>
    <t>65.74.22.11</t>
  </si>
  <si>
    <t>56d28m26.34s N 132d23m26.50s W_x000D_
301 McCormack St - Â¼ mile no. of town _x000D_
Wrangell, AK 99929</t>
  </si>
  <si>
    <t xml:space="preserve">Carrier:GCI CircuitID:a8:4e:3f:dd:d9:46  Account:120510543 Data:100Mbps/5MBPS Local Contact:Pam McCloskey, 907.305.0280 Technical Contact:Trovor Valentine 9072286808, Req39061,  00:26:24:e9:01:66_x000D_
</t>
  </si>
  <si>
    <t>Q2KP-JJQB-F9L7</t>
  </si>
  <si>
    <t>dot-wrg-amhs-mer-sw1</t>
  </si>
  <si>
    <t>00:18:0a:ba:82:46</t>
  </si>
  <si>
    <t>10.255.251.2</t>
  </si>
  <si>
    <t>AMHS DOT Terminal WRG Wrangell recently-added</t>
  </si>
  <si>
    <t>- Site Contact: Pam McCloskey, 907.305.0280, pam.mccloskey@alaska.gov - Technical Contact: Aaron Schultz 907.228.6807, aaron.schultz@alaska.gov - GCI (Req39061) Account #120510543, Circuit ID: 00:26:24:e9:01:66 - Support: 888.565.8680</t>
  </si>
  <si>
    <t>L_626000348204510182</t>
  </si>
  <si>
    <t>DFG Homer HQ</t>
  </si>
  <si>
    <t>Q2KY-JFTJ-EWUV</t>
  </si>
  <si>
    <t>dfg-hom-hq-mer</t>
  </si>
  <si>
    <t>08:f1:b3:77:5b:63</t>
  </si>
  <si>
    <t>100.68.56.151</t>
  </si>
  <si>
    <t>3298 Douglas Pl, Homer, AK 99603</t>
  </si>
  <si>
    <t>3298 Douglas Place, Homer AK_x000D_
Local:Glenn Hollowell 907-235-8191_x000D_
Tech: DFG Helpdesk 907-465-8177_x000D_
Circuit Information: STARLINK - 1TB -KIT4E00065638_x000D_
CHG0039854</t>
  </si>
  <si>
    <t>Q4AV-KFMF-D6W6</t>
  </si>
  <si>
    <t>dfg-hom-hq-mer-sw1-2</t>
  </si>
  <si>
    <t>14:9f:43:4d:fb:78</t>
  </si>
  <si>
    <t>10.255.238.83</t>
  </si>
  <si>
    <t>Q4AV-KGEE-B2YK</t>
  </si>
  <si>
    <t>dfg-hom-hq-mer-sw1-1</t>
  </si>
  <si>
    <t>14:9f:43:4e:07:b8</t>
  </si>
  <si>
    <t>10.255.238.82</t>
  </si>
  <si>
    <t>Q3AJ-DC49-58SB</t>
  </si>
  <si>
    <t>dfg-hom-hq-mer-ap2</t>
  </si>
  <si>
    <t>e4:55:a8:54:95:1d</t>
  </si>
  <si>
    <t>Q3AJ-T7HP-JBNZ</t>
  </si>
  <si>
    <t>dfg-hom-hq-mer-ap3</t>
  </si>
  <si>
    <t>e4:55:a8:54:95:16</t>
  </si>
  <si>
    <t>10.195.15.197</t>
  </si>
  <si>
    <t>Q3AJ-GR8E-L45T</t>
  </si>
  <si>
    <t>dfg-hom-hq-mer-ap1</t>
  </si>
  <si>
    <t>e4:55:a8:80:fa:ed</t>
  </si>
  <si>
    <t>10.195.15.195</t>
  </si>
  <si>
    <t>Q3AJ-722J-BJ43</t>
  </si>
  <si>
    <t>dfg-hom-hq-mer-ap4</t>
  </si>
  <si>
    <t>e4:55:a8:81:c3:54</t>
  </si>
  <si>
    <t>10.195.15.198</t>
  </si>
  <si>
    <t>L_626000348204510190</t>
  </si>
  <si>
    <t xml:space="preserve">DOT Klawock Maintenance </t>
  </si>
  <si>
    <t>Q2KY-64CC-MAZR</t>
  </si>
  <si>
    <t>dot-kla-maint-mer</t>
  </si>
  <si>
    <t>08:f1:b3:74:3d:83</t>
  </si>
  <si>
    <t>192.168.1.108</t>
  </si>
  <si>
    <t>Circuit: Starlink_x000D_
Kit Number: SCTASK0156861_x000D_
Account owned by and billed to DOT_x000D_
Ticket: SCTASK0156861_x000D_
Local Contact:  Joseph Johnson 9077552622_x000D_
Tech Contact: DOT Help Desk 9073342525</t>
  </si>
  <si>
    <t>Q3KA-V2KB-LJFY</t>
  </si>
  <si>
    <t>dot-kla-maint-mer-ap1</t>
  </si>
  <si>
    <t>e4:55:a8:ad:96:0d</t>
  </si>
  <si>
    <t>10.196.9.98</t>
  </si>
  <si>
    <t>L_626000348204510191</t>
  </si>
  <si>
    <t>CED Dillingham Bristol Inn</t>
  </si>
  <si>
    <t>Q2LY-DHD3-SKBM</t>
  </si>
  <si>
    <t>ced-dill-bristolinn-mer</t>
  </si>
  <si>
    <t>14:9f:43:2e:fd:3a</t>
  </si>
  <si>
    <t>98.97.103.202</t>
  </si>
  <si>
    <t>104 Main Street, Suite 303_x000D_
Dillingham AK 99576</t>
  </si>
  <si>
    <t>Circuit - Starlink, Kit# , POC: Constantine Backford 907.843.0882 (Bldg Maint), Tech: Commerce Helpdesk 465.5465_x000D_
CHG0039970</t>
  </si>
  <si>
    <t>Q2GP-67PG-KBJ6</t>
  </si>
  <si>
    <t>ced-dill-bristolinn-mer-sw1</t>
  </si>
  <si>
    <t>00:18:0a:7c:54:bc</t>
  </si>
  <si>
    <t>10.255.229.66</t>
  </si>
  <si>
    <t>Bristol Inn Building,_x000D_
 104 Main Street,_x000D_
 Dillingham, AK 99576</t>
  </si>
  <si>
    <t>L_626000348204510204</t>
  </si>
  <si>
    <t xml:space="preserve">DNR TOK FRS </t>
  </si>
  <si>
    <t>Q3LR-5C9G-4QLA</t>
  </si>
  <si>
    <t>dnr-tok-frs-sw2-mer</t>
  </si>
  <si>
    <t>6c:ef:bd:17:6a:96</t>
  </si>
  <si>
    <t>10.255.234.35</t>
  </si>
  <si>
    <t>MP 123 Tok Cut-off</t>
  </si>
  <si>
    <t>Starlink KIT#: KIT400903100_x000D_
POC: Kato Howard  883.1400_x000D_
Tech: DNR IT 269-8831</t>
  </si>
  <si>
    <t>Q3LU-6HG4-U2KF</t>
  </si>
  <si>
    <t>dnr-tok-frs-sw1-mer</t>
  </si>
  <si>
    <t>MS130-48P</t>
  </si>
  <si>
    <t>6c:c3:b2:16:9a:70</t>
  </si>
  <si>
    <t>10.255.234.34</t>
  </si>
  <si>
    <t>Q2KY-2WC3-SHVB</t>
  </si>
  <si>
    <t>dnr-tok-frs-mer</t>
  </si>
  <si>
    <t>08:f1:b3:73:71:5f</t>
  </si>
  <si>
    <t>100.116.176.93</t>
  </si>
  <si>
    <t>Q3KA-QH58-D2ZB</t>
  </si>
  <si>
    <t>dnr-tok-frs-ops-mer-wap2</t>
  </si>
  <si>
    <t>6c:c3:b2:62:99:01</t>
  </si>
  <si>
    <t>10.197.33.67</t>
  </si>
  <si>
    <t>Q3KA-J4WQ-6HZN</t>
  </si>
  <si>
    <t>dnr-tok-frs-mainoffice-mer-wap1</t>
  </si>
  <si>
    <t>6c:c3:b2:62:97:ea</t>
  </si>
  <si>
    <t>10.197.33.66</t>
  </si>
  <si>
    <t>L_626000348204510205</t>
  </si>
  <si>
    <t>DOT Tazlina HQ</t>
  </si>
  <si>
    <t>Q2KY-CW2E-7PUK</t>
  </si>
  <si>
    <t>dot-taz-hq-mer</t>
  </si>
  <si>
    <t>08:f1:b3:7c:e8:c1</t>
  </si>
  <si>
    <t>209.71.56.60</t>
  </si>
  <si>
    <t>110 Richardson HWY Glenallen 99588</t>
  </si>
  <si>
    <t>110 Richardson HWY Glenallen 99588_x000D_
Contacts:_x000D_
Local:_x000D_
Christina Weimer_x000D_
822-3222_x000D_
Billing:_x000D_
Sam Jennings_x000D_
883-5129_x000D_
Tech:_x000D_
DOT IT_x000D_
262-3333_x000D_
Engineering:_x000D_
SOA OIT_x000D_
888-565-8680_x000D_
Circuit info:_x000D_
Copper Valley Telecom Circuit ID:  907-995-9979_x000D_
50/50</t>
  </si>
  <si>
    <t>Q4DD-ED37-Q2N5</t>
  </si>
  <si>
    <t>dot-taz-hq-mer-sw1</t>
  </si>
  <si>
    <t>00:84:1e:11:d8:39</t>
  </si>
  <si>
    <t>10.255.234.42</t>
  </si>
  <si>
    <t>Q3KA-YCB2-4J3V</t>
  </si>
  <si>
    <t>dot-taz-hq-mer-ap4</t>
  </si>
  <si>
    <t>6c:c3:b2:62:58:a2</t>
  </si>
  <si>
    <t>10.195.10.165</t>
  </si>
  <si>
    <t>Q3AU-CPZK-2VRG</t>
  </si>
  <si>
    <t>dot-taz-hq-mer-ap2</t>
  </si>
  <si>
    <t>e4:55:a8:8f:12:1e</t>
  </si>
  <si>
    <t>Q3AU-AYV3-PTEF</t>
  </si>
  <si>
    <t>dot-taz-hq-mer-ap1</t>
  </si>
  <si>
    <t>e4:55:a8:8f:13:3f</t>
  </si>
  <si>
    <t>10.195.10.162</t>
  </si>
  <si>
    <t>L_626000348204510282</t>
  </si>
  <si>
    <t>DOT Soldotna HQ</t>
  </si>
  <si>
    <t>Q2KY-WTD5-A5CM</t>
  </si>
  <si>
    <t>dot-sol-hq-mer</t>
  </si>
  <si>
    <t>00:84:1e:98:00:0e</t>
  </si>
  <si>
    <t>162.211.24.166</t>
  </si>
  <si>
    <t>46455 Sterling Hwy, Soldotna, AK</t>
  </si>
  <si>
    <t xml:space="preserve">46455 Sterling Hwy, Soldotna, AK _x000D_
Site/DOT contact will be Sean Montgomery - 9072622199 // sean.montgomery@alaska.gov_x000D_
Circuit Information: SpitWSpots - Account 22137 - 300/50_x000D_
</t>
  </si>
  <si>
    <t>Q3LR-5SFM-PSD3</t>
  </si>
  <si>
    <t>dot-sol-hq-mer-sw1</t>
  </si>
  <si>
    <t>6c:c3:b2:a2:b7:4e</t>
  </si>
  <si>
    <t>10.255.238.90</t>
  </si>
  <si>
    <t>Q3LM-NA9Q-QRWD</t>
  </si>
  <si>
    <t>dot-sol-hq-mer-sw2</t>
  </si>
  <si>
    <t>6c:c3:b2:9e:7a:e2</t>
  </si>
  <si>
    <t>10.255.238.91</t>
  </si>
  <si>
    <t>Q3KA-Y88L-779C</t>
  </si>
  <si>
    <t>dot-sol-hq-mer-ap2</t>
  </si>
  <si>
    <t>6c:c3:b2:4e:21:b3</t>
  </si>
  <si>
    <t>10.195.204.66</t>
  </si>
  <si>
    <t>Q3KA-FKB2-DEML</t>
  </si>
  <si>
    <t>dot-sol-hq-mer-ap1</t>
  </si>
  <si>
    <t>6c:c3:b2:4e:21:ef</t>
  </si>
  <si>
    <t>10.195.204.67</t>
  </si>
  <si>
    <t>L_626000348204510283</t>
  </si>
  <si>
    <t>LAW Kodiak</t>
  </si>
  <si>
    <t>Q3LA-DG89-D38A</t>
  </si>
  <si>
    <t>law-kod-mer</t>
  </si>
  <si>
    <t>MX95</t>
  </si>
  <si>
    <t>6c:7f:0c:fe:ff:ae</t>
  </si>
  <si>
    <t>65.74.81.173</t>
  </si>
  <si>
    <t>202 Center Ave., Suite 201 Kodiak ak, 99615</t>
  </si>
  <si>
    <t>Carrier GCI Red, Account number: 2000336124 , Billed To: LAW, 1g shaped at 1Gbps, local contact:Pennie Fish 907-486-5744, technical contact: Jennifer McCaul, 907-269-6646, CTASK0014066, Cable Modem MAC:b092.4a03.4d60</t>
  </si>
  <si>
    <t>Q2FW-7G3P-FT98</t>
  </si>
  <si>
    <t>law-kod-sw1-mer</t>
  </si>
  <si>
    <t>0c:8d:db:21:d7:80</t>
  </si>
  <si>
    <t>10.255.234.18</t>
  </si>
  <si>
    <t>Carrier GCI Red, Account number: 2000336124 , Billed To: LAW, 1g shaped at 700Mbps, local contact:Pennie Fish 907-486-5744, technical contact: Jennifer McCaul, 907-269-6646, CTASK0014066, Cable Modem MAC:b092.4a03.4d60</t>
  </si>
  <si>
    <t>L_626000348204510332</t>
  </si>
  <si>
    <t>DOA Kodiak PDA</t>
  </si>
  <si>
    <t>Q2YN-43RZ-WGCZ</t>
  </si>
  <si>
    <t>doa-kod-pda-mer</t>
  </si>
  <si>
    <t>08:f1:b3:86:3a:26</t>
  </si>
  <si>
    <t>518 W Marine Way, Kodiak, AK, 99615</t>
  </si>
  <si>
    <t>Carrier: Starlink_x000D_
KIT4P00007852V7B_x000D_
Data 475Mbps/75Mbps_x000D_
Local: Lydia Moore (907) 486-8114_x000D_
Tech Contact: Enterprise Service Desk (907) 269-4629_x000D_
Ticket Number: CHG0039736</t>
  </si>
  <si>
    <t>Q3LR-TWS7-TAQC</t>
  </si>
  <si>
    <t>doa-kod-pda-mer-sw1</t>
  </si>
  <si>
    <t>6c:c3:b2:a2:f0:d8</t>
  </si>
  <si>
    <t>Q3KD-4YSW-DP3D</t>
  </si>
  <si>
    <t>doa-kod-pda-mer-ap1</t>
  </si>
  <si>
    <t>e4:55:a8:3a:57:0e</t>
  </si>
  <si>
    <t>Q3KD-ZHNL-7DMN</t>
  </si>
  <si>
    <t>doa-kod-pda-mer-ap2</t>
  </si>
  <si>
    <t>e4:55:a8:3a:5a:b6</t>
  </si>
  <si>
    <t>L_626000348204510334</t>
  </si>
  <si>
    <t>DOT Chulitna Station</t>
  </si>
  <si>
    <t>Q2KY-WYFN-JU9H</t>
  </si>
  <si>
    <t>dot-chu-stat-mer</t>
  </si>
  <si>
    <t>00:84:1e:98:06:19</t>
  </si>
  <si>
    <t>98.97.97.84</t>
  </si>
  <si>
    <t>MP 121.5 S Parks Highway, Trapper Creek, 99683</t>
  </si>
  <si>
    <t>Carrier:Starlink CircuitID:DOT owned KITP00398844 Data:100Mbps/20Mbps, Local Contact:Kyler Hylton 907-745-2159 Technical Contact:907-262-3333,CHG0040529</t>
  </si>
  <si>
    <t>Q3KA-ZUYA-HVVU</t>
  </si>
  <si>
    <t>dot-chu-stat-mer-ap1</t>
  </si>
  <si>
    <t>6c:c3:b2:62:4d:68</t>
  </si>
  <si>
    <t>10.195.6.82</t>
  </si>
  <si>
    <t>L_626000348204510368</t>
  </si>
  <si>
    <t>DOT Manley MAO</t>
  </si>
  <si>
    <t>Q3KJ-3HFS-YXS4</t>
  </si>
  <si>
    <t>dot-manley-mao-mer-ap2</t>
  </si>
  <si>
    <t>6c:ef:bd:cd:39:7c</t>
  </si>
  <si>
    <t>10.197.33.135</t>
  </si>
  <si>
    <t>156 Elliott Hwy, Manley AK 99756</t>
  </si>
  <si>
    <t>Q3KA-EQES-WJWE</t>
  </si>
  <si>
    <t>dot-manley-mao-mer-ap1</t>
  </si>
  <si>
    <t>6c:c3:b2:62:ba:2a</t>
  </si>
  <si>
    <t>10.197.33.131</t>
  </si>
  <si>
    <t>Q2KY-VXJD-TVRY</t>
  </si>
  <si>
    <t>DOT-Manley-MAO-Mer</t>
  </si>
  <si>
    <t>00:84:1e:97:dd:ad</t>
  </si>
  <si>
    <t>98.97.96.164</t>
  </si>
  <si>
    <t>Carrier: Starlink _x000D_
Circuit ID: KITP00398818_x000D_
Account owned by and billed to DOT_x000D_
Local contact: Shawn Kittle, 9074512206_x000D_
Technical contact: DOT Helpdesk - 907-334-2525 _x000D_
AKNOW: SCTASK0181172</t>
  </si>
  <si>
    <t>Q3LR-2GFZ-H3Y2</t>
  </si>
  <si>
    <t>DOT-Manley-MAO-Mer-sw1</t>
  </si>
  <si>
    <t>6c:ef:bd:17:2c:3e</t>
  </si>
  <si>
    <t>10.255.226.82</t>
  </si>
  <si>
    <t>L_626000348204510386</t>
  </si>
  <si>
    <t>DOT Yakutat Airport</t>
  </si>
  <si>
    <t>Q2KY-5U4Y-XN4Q</t>
  </si>
  <si>
    <t>dot-yak-air-mer</t>
  </si>
  <si>
    <t>08:f1:b3:74:2e:af</t>
  </si>
  <si>
    <t>192.168.1.130</t>
  </si>
  <si>
    <t>101 Airport Way Yakutat, AK 9968</t>
  </si>
  <si>
    <t xml:space="preserve">Circuit: Starlink _x000D_
Kit Number: KITP00306147_x000D_
Starlink account owned by DOT and billed to DOT_x000D_
Ticket: SCTASK0120887_x000D_
Local Contact: Robert Lekanof - 907-784-3476_x000D_
Tech Contact: DOT Help Desk - 907.334.2525_x000D_
</t>
  </si>
  <si>
    <t>Q3KA-TTV3-9KAZ</t>
  </si>
  <si>
    <t>dot-yak-air-mer-ap1</t>
  </si>
  <si>
    <t>e4:55:a8:be:92:da</t>
  </si>
  <si>
    <t>10.196.14.178</t>
  </si>
  <si>
    <t>L_626000348204510414</t>
  </si>
  <si>
    <t xml:space="preserve">DOH Petersburg PHN </t>
  </si>
  <si>
    <t>Q2KY-ZYXW-FCVJ</t>
  </si>
  <si>
    <t>doh-pet-phn-mer</t>
  </si>
  <si>
    <t>00:84:1e:98:7f:29</t>
  </si>
  <si>
    <t>66.223.181.27</t>
  </si>
  <si>
    <t>104 Wellness Drive Petersburg, AK</t>
  </si>
  <si>
    <t>Q2FW-9BDM-LAPG</t>
  </si>
  <si>
    <t>doh-pet-phn-mer-sw1</t>
  </si>
  <si>
    <t>6c:7f:0c:ff:53:02</t>
  </si>
  <si>
    <t>switch-17-2-2</t>
  </si>
  <si>
    <t>Carrier:GCI CircuitID: BC:4D:FB:7E:25:44 _x000D_
Account:OIT (120-609438) _x000D_
Data: 200Mbps, 500GB cap _x000D_
Local Contacts: Sarah Caverly 907-334-2290 Erin Michael 907-772-4611 off site IT Matt Heckler 907-465-4701 Helpdesk 907-465-8200, co11917, MAC BC4DFB7E2544</t>
  </si>
  <si>
    <t>Q3KA-5DDT-YP32</t>
  </si>
  <si>
    <t>doh-pet-phn-mer-ap1</t>
  </si>
  <si>
    <t>6c:c3:b2:62:57:77</t>
  </si>
  <si>
    <t>10.196.20.130</t>
  </si>
  <si>
    <t>L_626000348204510420</t>
  </si>
  <si>
    <t>DOT Silvertip Station</t>
  </si>
  <si>
    <t>Q2KY-XV3G-WNMV</t>
  </si>
  <si>
    <t>dot-slvtip-sta-mer</t>
  </si>
  <si>
    <t>00:84:1e:98:29:cc</t>
  </si>
  <si>
    <t>98.97.96.107</t>
  </si>
  <si>
    <t>32500 Hope HWY, Hope AK, 99605</t>
  </si>
  <si>
    <t xml:space="preserve">Circuit: Starlink _x000D_
Kit Number: KITP00363402_x000D_
Starlink account owned by DOT and billed to DOT_x000D_
Ticket: SCTASK0183949_x000D_
Local Contact: Sean Montgomery 907-262-2199_x000D_
Tech Contact: DOT Help Desk - 907.334.2525_x000D_
</t>
  </si>
  <si>
    <t>Q3KA-K3J9-QA2F</t>
  </si>
  <si>
    <t>dot-slvtip-sta-mer-ap1</t>
  </si>
  <si>
    <t>6c:c3:b2:4e:22:64</t>
  </si>
  <si>
    <t>10.195.0.50</t>
  </si>
  <si>
    <t>L_626000348204510440</t>
  </si>
  <si>
    <t>DOT Trims Creek MAO</t>
  </si>
  <si>
    <t>Q3KA-QHAY-J5WM</t>
  </si>
  <si>
    <t>dot-trims-maint-mer-ap1</t>
  </si>
  <si>
    <t>6c:c3:b2:4f:15:09</t>
  </si>
  <si>
    <t>10.197.27.66</t>
  </si>
  <si>
    <t>MP 218 Richardson HWY, Trimms Creek</t>
  </si>
  <si>
    <t>Carrier Starlink_x000D_
Local Contact : Stuart Garrett : 907-374-3713</t>
  </si>
  <si>
    <t>Q2KY-CRYD-LYP4</t>
  </si>
  <si>
    <t>dot-trims-maint-mer</t>
  </si>
  <si>
    <t>08:f1:b3:7c:e3:2b</t>
  </si>
  <si>
    <t>98.97.97.17</t>
  </si>
  <si>
    <t>Carrier Starlink managed by DOT Armada dashboard KITP00404754. _x000D_
Local Contact : Stuart Garrett : 907-374-3713_x000D_
Technical contact: DOT Helpdesk 907.334.2525 _x000D_
AKNOW: RITM0153284</t>
  </si>
  <si>
    <t>L_626000348204510478</t>
  </si>
  <si>
    <t>DOT Northway MAO</t>
  </si>
  <si>
    <t>Q2KY-9PHG-B6J9</t>
  </si>
  <si>
    <t>DOT NRWY MAINT MER</t>
  </si>
  <si>
    <t>08:f1:b3:7c:6a:1b</t>
  </si>
  <si>
    <t>98.97.96.84</t>
  </si>
  <si>
    <t>1256 Alaska HWY, Northway</t>
  </si>
  <si>
    <t xml:space="preserve">Local contact: Glen Marunde 907-778-2206_x000D_
</t>
  </si>
  <si>
    <t>Q3KA-3RVF-E54A</t>
  </si>
  <si>
    <t>dot-nor-mao-mer-ap1</t>
  </si>
  <si>
    <t>6c:c3:b2:4f:14:ac</t>
  </si>
  <si>
    <t>10.197.9.18</t>
  </si>
  <si>
    <t>Local contact: Glen Marunde 907-778-2206</t>
  </si>
  <si>
    <t>L_626000348204510503</t>
  </si>
  <si>
    <t>DOH Kenai PHN</t>
  </si>
  <si>
    <t>Q2KY-WVRQ-2HJC</t>
  </si>
  <si>
    <t>doh-kenai-phn-mer</t>
  </si>
  <si>
    <t>00:84:1e:98:02:64</t>
  </si>
  <si>
    <t>100.113.69.109</t>
  </si>
  <si>
    <t>wired-19-1-10</t>
  </si>
  <si>
    <t>630 Barnacle Way, Kenai, AK</t>
  </si>
  <si>
    <t>Q3KA-GBGN-BM8L</t>
  </si>
  <si>
    <t>doh-kenai-phn-me-ap1</t>
  </si>
  <si>
    <t>6c:c3:b2:62:59:69</t>
  </si>
  <si>
    <t>10.195.64.227</t>
  </si>
  <si>
    <t>Q2FW-9CGA-8BLE</t>
  </si>
  <si>
    <t>doh-kenai-phn-mer-sw1</t>
  </si>
  <si>
    <t>6c:7f:0c:ff:54:c2</t>
  </si>
  <si>
    <t>10.255.225.34</t>
  </si>
  <si>
    <t>L_626000348204510517</t>
  </si>
  <si>
    <t>DOH Homer PHN</t>
  </si>
  <si>
    <t>Q3KA-92ZY-G2MU</t>
  </si>
  <si>
    <t>doh-homer-phn-mer-ap1</t>
  </si>
  <si>
    <t>6c:c3:b2:62:51:de</t>
  </si>
  <si>
    <t>10.195.23.162</t>
  </si>
  <si>
    <t>195 E Bunnell Ave Homer</t>
  </si>
  <si>
    <t>Q2KY-WWNC-NB9B</t>
  </si>
  <si>
    <t>doh-homer-phn-mer</t>
  </si>
  <si>
    <t>00:84:1e:98:03:68</t>
  </si>
  <si>
    <t>100.124.97.39</t>
  </si>
  <si>
    <t>Q2FW-9DR2-TETJ</t>
  </si>
  <si>
    <t>doh-homer-phn-mer-sw1</t>
  </si>
  <si>
    <t>6c:7f:0c:ff:56:22</t>
  </si>
  <si>
    <t>10.255.225.106</t>
  </si>
  <si>
    <t>L_626000348204510556</t>
  </si>
  <si>
    <t>DOH Delta PHN</t>
  </si>
  <si>
    <t>Q3KA-6WFC-6L6Q</t>
  </si>
  <si>
    <t>doh-del-phn-mer-ap1</t>
  </si>
  <si>
    <t>6c:c3:b2:62:59:94</t>
  </si>
  <si>
    <t>2887 Alaska Hwy Delta Jct, AK.</t>
  </si>
  <si>
    <t>Carrier ACS, Circuit ID dsl335464@acsalaska.nett, Billed To: OIT (1374020)_x000D_
7Mbps/1 Mbps , Local Contact Diane Johnson @ (907) 451-1658_x000D_
Technical contact: NSS On-Call (907)-334-5900, DSL</t>
  </si>
  <si>
    <t>Q2LY-9B2Z-DZLM</t>
  </si>
  <si>
    <t>doh-del-phn-mer</t>
  </si>
  <si>
    <t>a8:46:9d:72:b3:27</t>
  </si>
  <si>
    <t>66.230.116.243</t>
  </si>
  <si>
    <t>L_626000348204510590</t>
  </si>
  <si>
    <t>HUB Bethel DOH-CED</t>
  </si>
  <si>
    <t>Q2KY-WY6M-KX3P</t>
  </si>
  <si>
    <t>hub-bet-doh-ced-mer</t>
  </si>
  <si>
    <t>00:84:1e:98:05:97</t>
  </si>
  <si>
    <t>1490 Chief Eddie Hoffman Hwy. Bethel, AK 99559</t>
  </si>
  <si>
    <t xml:space="preserve">(P) Strlnk KITP00192578/ (S) GCI, Circuit ID b0:92:4a:00:27:40, Billed To: OIT (120-609438),  10Mbps/2Mbps, 100GB cap, local contact: Mary Thibeault 543-0442, technical contact:Help Desk 1 (888) 484-5763, CTASK0030878 </t>
  </si>
  <si>
    <t>Q3KA-WW5M-VQMG</t>
  </si>
  <si>
    <t>hub-bet-doh-ced-mer-ap3</t>
  </si>
  <si>
    <t>6c:c3:b2:62:58:c5</t>
  </si>
  <si>
    <t>Q3KA-KEFS-ARYK</t>
  </si>
  <si>
    <t>hub-bet-doh-ced-mer-ap1</t>
  </si>
  <si>
    <t>6c:c3:b2:62:56:23</t>
  </si>
  <si>
    <t>Q3KA-FHG2-U8YB</t>
  </si>
  <si>
    <t>hub-bet-doh-ced-mer-ap2</t>
  </si>
  <si>
    <t>6c:c3:b2:62:58:a0</t>
  </si>
  <si>
    <t>Q2HW-LEP8-KQR6</t>
  </si>
  <si>
    <t>hub-bet-doh-ced-mer-sw2</t>
  </si>
  <si>
    <t>9c:e3:30:e1:e4:e8</t>
  </si>
  <si>
    <t>L_626000348204510625</t>
  </si>
  <si>
    <t>DOT Quartz Creek Station</t>
  </si>
  <si>
    <t>Q3KA-ZPQQ-DUR4</t>
  </si>
  <si>
    <t>DOT-QTZ-STAT-MER-AP1</t>
  </si>
  <si>
    <t>6c:c3:b2:4f:14:95</t>
  </si>
  <si>
    <t>10.195.6.114</t>
  </si>
  <si>
    <t>35340 Quartz Creek Road, Cooper Landing, 99572</t>
  </si>
  <si>
    <t>Q2KY-XGKW-XDGD</t>
  </si>
  <si>
    <t>dot-qtz-stat-mer</t>
  </si>
  <si>
    <t>00:84:1e:9d:30:f3</t>
  </si>
  <si>
    <t>98.97.18.31</t>
  </si>
  <si>
    <t>wired-19-1-11</t>
  </si>
  <si>
    <t>quarzt creek ak</t>
  </si>
  <si>
    <t>Carrier: Starlink_x000D_
Account: Armada DOT&amp;PF Local Data Pool_x000D_
Data: 100Mbps/20Mbps_x000D_
Local Contact: Adam Sullivan 907-595-1262_x000D_
Technical Contact: DOT IT 907-262-3333</t>
  </si>
  <si>
    <t>L_626000348204510626</t>
  </si>
  <si>
    <t>DPS Bethel JS</t>
  </si>
  <si>
    <t>Q2MY-LX8K-F7LA</t>
  </si>
  <si>
    <t>dps-bet-js-mer</t>
  </si>
  <si>
    <t>0c:7b:c8:c3:17:5f</t>
  </si>
  <si>
    <t>205.148.224.91</t>
  </si>
  <si>
    <t>ISP: GCI connection 6/2_x000D_
POC 1: CSO Curtis Brown 907-444-2846_x000D_
POC2: CSO Austin Suzan 907-438-9171_x000D_
Office: 907-543-1176</t>
  </si>
  <si>
    <t>L_626000348204510629</t>
  </si>
  <si>
    <t>DOH Kodiak PHN</t>
  </si>
  <si>
    <t>Q3KA-G4LV-DQ6Y</t>
  </si>
  <si>
    <t>doh-kod-phn-mer-ap1</t>
  </si>
  <si>
    <t>6c:c3:b2:61:e3:c9</t>
  </si>
  <si>
    <t>10.195.65.66</t>
  </si>
  <si>
    <t>211 Mission Rd., Ste. #211, Kodiak, AK 99615</t>
  </si>
  <si>
    <t>Q2FW-5BK3-XNZR</t>
  </si>
  <si>
    <t>doh-kod-phn-mer-sw1</t>
  </si>
  <si>
    <t>0c:8d:db:e4:d0:c0</t>
  </si>
  <si>
    <t>10.255.225.98</t>
  </si>
  <si>
    <t>Q2KY-ZS24-FE46</t>
  </si>
  <si>
    <t>doh-kod-phn-mer</t>
  </si>
  <si>
    <t>00:84:1e:98:76:87</t>
  </si>
  <si>
    <t>100.69.139.194</t>
  </si>
  <si>
    <t>211 Mission Rd., Ste. #211, Kodiak, AK 99615_x000D_
Starlink - KIT4P00006684WQP_x000D_
Local contact number : (907)486-3319 alternate: (907)799-4346_x000D_
Technical contact number : Help Desk 1 (888) 484-5763_x000D_
CTASK0030854</t>
  </si>
  <si>
    <t>L_626000348204510635</t>
  </si>
  <si>
    <t>DOT Coldfoot MAO</t>
  </si>
  <si>
    <t>Q3KJ-6S9G-E7ZE</t>
  </si>
  <si>
    <t>dot-cld-maint-mer-ap2</t>
  </si>
  <si>
    <t>6c:ef:bd:cd:3a:09</t>
  </si>
  <si>
    <t>10.197.34.66</t>
  </si>
  <si>
    <t>174.8 Dalton Hwy Coldfoot, Alaska</t>
  </si>
  <si>
    <t>Address: Coldfoot 174.8 Dalton Hwy_x000D_
Carrier: Starlink	_x000D_
-Circuit ID:_x000D_
-Account:_x000D_
-Data 100mbps/20mbps_x000D_
-Local Contact:  907-451-5235_x000D_
-Tech Contact: DOT IT 907-262-3333_x000D_
-Ticket Number: RITM0153802"</t>
  </si>
  <si>
    <t>Q3AJ-NENF-WNRA</t>
  </si>
  <si>
    <t>dot-cld-maint-mer-ap1</t>
  </si>
  <si>
    <t>98:18:88:bd:08:be</t>
  </si>
  <si>
    <t>10.197.34.67</t>
  </si>
  <si>
    <t>Q3LR-6CKS-TCAR</t>
  </si>
  <si>
    <t>dot-cld-maint-mer-sw1</t>
  </si>
  <si>
    <t>5c:06:10:10:35:38</t>
  </si>
  <si>
    <t>10.255.226.130</t>
  </si>
  <si>
    <t>Q2KY-U755-USA3</t>
  </si>
  <si>
    <t>dot-cld-maint-mer</t>
  </si>
  <si>
    <t>ac:17:c8:d4:4c:47</t>
  </si>
  <si>
    <t>98.97.101.31</t>
  </si>
  <si>
    <t>L_626000348204510636</t>
  </si>
  <si>
    <t>DOT Chandalar MAO</t>
  </si>
  <si>
    <t>Q3LR-VAMV-LKKR</t>
  </si>
  <si>
    <t>dot-cha-maint-mer-sw1</t>
  </si>
  <si>
    <t>5c:06:10:10:f9:a0</t>
  </si>
  <si>
    <t>10.255.226.138</t>
  </si>
  <si>
    <t xml:space="preserve">"SITE NOTES:Address: Chandalar 239.4 Dalton Hwy_x000D_
Carrier: Starlink	_x000D_
-Circuit ID:_x000D_
-Account:_x000D_
-Data 100mbps/20mbps_x000D_
-Local Contact:  907-451-5235_x000D_
-Tech Contact: DOT IT 907-262-3333_x000D_
-Ticket Number: RITM0153802"_x000D_
</t>
  </si>
  <si>
    <t>Q3KJ-G3KV-TWQD</t>
  </si>
  <si>
    <t>dot-cha-maint-mer-ap2</t>
  </si>
  <si>
    <t>6c:ef:bd:cd:38:ac</t>
  </si>
  <si>
    <t>10.197.33.162</t>
  </si>
  <si>
    <t>Q3AJ-WHJX-RUWB</t>
  </si>
  <si>
    <t>dot-cha-maint-mer-ap1</t>
  </si>
  <si>
    <t>98:18:88:bd:08:c5</t>
  </si>
  <si>
    <t>10.197.33.163</t>
  </si>
  <si>
    <t>Q2KY-UFKE-SFT5</t>
  </si>
  <si>
    <t>dot-cha-maint-mer</t>
  </si>
  <si>
    <t>ac:17:c8:d4:52:5f</t>
  </si>
  <si>
    <t>98.97.101.67</t>
  </si>
  <si>
    <t>239.4 Dalton Hwy</t>
  </si>
  <si>
    <t>L_626000348204510640</t>
  </si>
  <si>
    <t>DOT Sag River MAO</t>
  </si>
  <si>
    <t>Q3KJ-2JQH-8WE2</t>
  </si>
  <si>
    <t>dot-sgr-maint-mer-ap2</t>
  </si>
  <si>
    <t>6c:ef:bd:cd:39:f1</t>
  </si>
  <si>
    <t>10.197.33.196</t>
  </si>
  <si>
    <t>Q3AJ-AGA6-73FS</t>
  </si>
  <si>
    <t>dot-sgr-maint-mer-ap1</t>
  </si>
  <si>
    <t>98:18:88:bd:09:9d</t>
  </si>
  <si>
    <t>10.197.33.195</t>
  </si>
  <si>
    <t>Q3LR-VA7S-3HC5</t>
  </si>
  <si>
    <t>dot-sgr-maint-mer-sw1</t>
  </si>
  <si>
    <t>5c:06:10:11:08:be</t>
  </si>
  <si>
    <t>10.255.226.98</t>
  </si>
  <si>
    <t>305.7 Dalton Hwy</t>
  </si>
  <si>
    <t>SITE NOTES: Address: Sag River 305.7 Dalton Hwy_x000D_
Carrier: Starlink	_x000D_
-Circuit ID:_x000D_
-Account:_x000D_
-Data 100mbps/20mbps_x000D_
-Local Contact: Regan Skogstad 907-451-5235_x000D_
-Tech Contact: DOT IT 907-262-3333_x000D_
-Ticket Number: RITM0153802</t>
  </si>
  <si>
    <t>Q2KY-UQ2L-6K73</t>
  </si>
  <si>
    <t>ac:17:c8:d4:57:a7</t>
  </si>
  <si>
    <t>98.97.97.164</t>
  </si>
  <si>
    <t>L_626000348204510642</t>
  </si>
  <si>
    <t>DOT Jim River MAO</t>
  </si>
  <si>
    <t>Q3AJ-PD3E-WDX6</t>
  </si>
  <si>
    <t>dot-jmr-maint-mer-ap1</t>
  </si>
  <si>
    <t>98:18:88:bd:09:99</t>
  </si>
  <si>
    <t>10.197.34.34</t>
  </si>
  <si>
    <t>138.1 Dalton Hwy Jim River AK</t>
  </si>
  <si>
    <t>Q3KJ-BZXF-USYR</t>
  </si>
  <si>
    <t>dot-jmr-maint-mer-ap2</t>
  </si>
  <si>
    <t>6c:ef:bd:cd:39:b3</t>
  </si>
  <si>
    <t>10.197.34.35</t>
  </si>
  <si>
    <t>Q2KY-PDP3-F5SK</t>
  </si>
  <si>
    <t>DOT-JMR-MAINT-MER</t>
  </si>
  <si>
    <t>ac:17:c8:d3:e5:17</t>
  </si>
  <si>
    <t>98.97.100.19</t>
  </si>
  <si>
    <t>138.1 Dalton Hwy_x000D_
Jim River AK</t>
  </si>
  <si>
    <t>Address: Jim River 138.1 Dalton Hwy_x000D_
Carrier: Starlink	_x000D_
-Circuit ID:_x000D_
-Account:_x000D_
-Data 100mbps/20mbps_x000D_
-Local Contact:  907-451-5235_x000D_
-Tech Contact: DOT IT 907-262-3333_x000D_
-Ticket Number: RITM0153802_x000D_
CTASK0031220</t>
  </si>
  <si>
    <t>Q3LR-PUJQ-AVBQ</t>
  </si>
  <si>
    <t>dot-jmr-maint-mer-sw1</t>
  </si>
  <si>
    <t>5c:06:10:0f:d0:8e</t>
  </si>
  <si>
    <t>10.255.226.122</t>
  </si>
  <si>
    <t>138.1 Dalton Hwy Jim River, AK</t>
  </si>
  <si>
    <t>Carrier: Starlink	_x000D_
-Circuit ID:_x000D_
-Account:_x000D_
-Data 100mbps/20mbps_x000D_
-Local Contact:  907-451-5235_x000D_
-Tech Contact: DOT IT 907-262-3333_x000D_
-Ticket Number: RITM0153802/CTASK0031220"</t>
  </si>
  <si>
    <t>L_626000348204510647</t>
  </si>
  <si>
    <t>DOT Deadhorse MAO</t>
  </si>
  <si>
    <t>Q2KY-PDTN-MCQW</t>
  </si>
  <si>
    <t>ac:17:c8:d3:e5:31</t>
  </si>
  <si>
    <t>98.97.101.29</t>
  </si>
  <si>
    <t>Deadhorse 419.1 Dalton Hwy</t>
  </si>
  <si>
    <t>SITE NOTES:Address: Deadhorse 419.1 Dalton Hwy_x000D_
Carrier: Starlink	_x000D_
-Circuit ID:_x000D_
-Account:_x000D_
-Data 100mbps/20mbps_x000D_
-Local Contact:  907-451-5235_x000D_
-Tech Contact: DOT IT 907-262-3333_x000D_
-Ticket Number: RITM0153802</t>
  </si>
  <si>
    <t>Q3KJ-5BX4-5J72</t>
  </si>
  <si>
    <t>DOT-Deadhorse-MAO-mer-AP2</t>
  </si>
  <si>
    <t>6c:ef:bd:cd:3a:0e</t>
  </si>
  <si>
    <t>10.197.33.228</t>
  </si>
  <si>
    <t>Q3AJ-P25Z-3URW</t>
  </si>
  <si>
    <t>DOT-Deadhorse-MAO-mer-AP1</t>
  </si>
  <si>
    <t>98:18:88:bd:09:d5</t>
  </si>
  <si>
    <t>10.197.33.226</t>
  </si>
  <si>
    <t>Q3LR-JG7P-VQAA</t>
  </si>
  <si>
    <t>DOT Deadhorse MAO SW2</t>
  </si>
  <si>
    <t>5c:06:10:10:33:ee</t>
  </si>
  <si>
    <t>Q3LR-53YC-BS95</t>
  </si>
  <si>
    <t>DOT Deadhorse MAO SW1</t>
  </si>
  <si>
    <t>5c:06:10:10:26:b0</t>
  </si>
  <si>
    <t>10.255.226.106</t>
  </si>
  <si>
    <t>L_626000348204510655</t>
  </si>
  <si>
    <t>DOT Storm Response</t>
  </si>
  <si>
    <t>Q3KA-MCH6-TMDV</t>
  </si>
  <si>
    <t>DOT-STORM-RESP-MER-AP1</t>
  </si>
  <si>
    <t>6c:c3:b2:4f:15:71</t>
  </si>
  <si>
    <t>10.195.77.163</t>
  </si>
  <si>
    <t>Q2KY-GY62-N3W8</t>
  </si>
  <si>
    <t>DOT-STORM-RESP-MER</t>
  </si>
  <si>
    <t>00:84:1e:9b:95:1d</t>
  </si>
  <si>
    <t>bethel</t>
  </si>
  <si>
    <t>L_626000348204510656</t>
  </si>
  <si>
    <t>DOT Storm Response TSAIA</t>
  </si>
  <si>
    <t>Q3KA-VZKG-7FUZ</t>
  </si>
  <si>
    <t>DOT-TSAIA-STORM-RESP-MER-AP1</t>
  </si>
  <si>
    <t>6c:c3:b2:4e:22:6b</t>
  </si>
  <si>
    <t>10.195.198.2</t>
  </si>
  <si>
    <t>5000 W International Airport Rd, Anchorage, AK 99502</t>
  </si>
  <si>
    <t>Q2KY-WGV3-DV6T</t>
  </si>
  <si>
    <t>DOT-TSAIA-STORM-RESP-MER</t>
  </si>
  <si>
    <t>00:84:1e:9d:15:94</t>
  </si>
  <si>
    <t>192.168.1.71</t>
  </si>
  <si>
    <t>66.223.188.102</t>
  </si>
  <si>
    <t>L_626000348204510665</t>
  </si>
  <si>
    <t xml:space="preserve">DPS ATW Hoonah </t>
  </si>
  <si>
    <t>Q2MY-V7DV-A88N</t>
  </si>
  <si>
    <t>dps-awt-hoonah-mer</t>
  </si>
  <si>
    <t>0c:7b:c8:c3:97:cf</t>
  </si>
  <si>
    <t>343 harbor way, hoonah, AK</t>
  </si>
  <si>
    <t>L_626000348204510670</t>
  </si>
  <si>
    <t>DOT 7 Mile Camp MAO</t>
  </si>
  <si>
    <t>Q3AJ-YREM-PXDY</t>
  </si>
  <si>
    <t>dot-7ml-maint-mer-ap1</t>
  </si>
  <si>
    <t>98:18:88:bd:09:76</t>
  </si>
  <si>
    <t>10.197.34.6</t>
  </si>
  <si>
    <t>Q3KJ-UXQN-JNGS</t>
  </si>
  <si>
    <t>dot-7ml-maint-mer-ap2</t>
  </si>
  <si>
    <t>6c:ef:bd:cd:39:f9</t>
  </si>
  <si>
    <t>10.197.34.5</t>
  </si>
  <si>
    <t>Carrier: Starlink	_x000D_
-Circuit ID:_x000D_
-Account:_x000D_
-Data 100mbps/20mbps_x000D_
-Local Contact:  907-451-5235_x000D_
-Tech Contact: DOT IT 907-262-3333</t>
  </si>
  <si>
    <t>Q2KY-PJNQ-HRPV</t>
  </si>
  <si>
    <t>dot-7ml-maint-mer</t>
  </si>
  <si>
    <t>ac:17:c8:d3:e8:64</t>
  </si>
  <si>
    <t>98.97.70.27</t>
  </si>
  <si>
    <t>Q3LR-TGXX-9D2H</t>
  </si>
  <si>
    <t>dot-7ml-maint-mer-sw1</t>
  </si>
  <si>
    <t>5c:06:10:10:7b:c4</t>
  </si>
  <si>
    <t>10.255.226.114</t>
  </si>
  <si>
    <t>L_626000348204510698</t>
  </si>
  <si>
    <t>DOT Ninilchik MAO</t>
  </si>
  <si>
    <t>Q2LY-N2JV-PAUJ</t>
  </si>
  <si>
    <t>DOT-NINILCHIK-MAO-MER</t>
  </si>
  <si>
    <t>14:9f:43:2f:fe:bf</t>
  </si>
  <si>
    <t>98.96.177.166</t>
  </si>
  <si>
    <t>15630 Sterling Hwy, Ninilchik, AK 99639</t>
  </si>
  <si>
    <t>15630 Sterling Hwy, Ninilchik, AK 99639 _x000D_
Local:Sean Montgomery 907-262-2199_x000D_
Tech: DOT Helpdesk (907) 334-2525_x000D_
Circuit Information: SpitWSpots Acct# - 14111_x000D_
SCTASK0197077</t>
  </si>
  <si>
    <t>L_626000348204510741</t>
  </si>
  <si>
    <t>DOT Homer Hwy MAO</t>
  </si>
  <si>
    <t>Q2LY-NLFV-S6KD</t>
  </si>
  <si>
    <t>DOT-HOMER-HWY-MAO-MER</t>
  </si>
  <si>
    <t>14:9f:43:30:0f:87</t>
  </si>
  <si>
    <t>146.71.65.138</t>
  </si>
  <si>
    <t>Milepost 169, Sterling Highway, Homer, AK 99603</t>
  </si>
  <si>
    <t>Milepost 169, Sterling Highway, Homer, AK 99603_x000D_
Local:Sean Montgomery 907-262-2199_x000D_
Tech: DOT Helpdesk (907) 334-2525_x000D_
Circuit Information: SpitWSpots acct# - 3735 - 9up/9down_x000D_
SCTASK0197078</t>
  </si>
  <si>
    <t>L_626000348204510775</t>
  </si>
  <si>
    <t>DOH Kenai DPA</t>
  </si>
  <si>
    <t>Q2FW-9DVR-T48Y</t>
  </si>
  <si>
    <t>doh-ken-dpa-mer-sw1</t>
  </si>
  <si>
    <t>6c:7f:0c:ff:56:42</t>
  </si>
  <si>
    <t>10.255.226.146</t>
  </si>
  <si>
    <t>11312 Kenai Spur Hwy Ste 2, Kenai, AK 99611</t>
  </si>
  <si>
    <t>Q2HW-GKJ4-WUYU</t>
  </si>
  <si>
    <t>doh-ken-dpa-mer-sw2</t>
  </si>
  <si>
    <t>6c:7f:0c:2f:d4:8b</t>
  </si>
  <si>
    <t>10.255.226.147</t>
  </si>
  <si>
    <t>Q3LE-D2UJ-SKV8</t>
  </si>
  <si>
    <t>doh-ken-dpa-mer</t>
  </si>
  <si>
    <t>9c:e3:30:bd:88:4a</t>
  </si>
  <si>
    <t>100.76.165.220</t>
  </si>
  <si>
    <t>11312 Kenai Spur Hwy Ste 2, Kenai, AK 99611_x000D_
Starlink - KIT4P00006684WQP_x000D_
Primary contact number for DPA Kenai is : (907)283-2903 or (907)283-2917_x000D_
Technical contact: Help Desk 1 (888) 484-5763_x000D_
SCTASK0144729</t>
  </si>
  <si>
    <t>Q3KA-DS8Y-WX76</t>
  </si>
  <si>
    <t>doh-ken-dpa-mer-ap1</t>
  </si>
  <si>
    <t>6c:c3:b2:4e:20:85</t>
  </si>
  <si>
    <t>10.195.78.132</t>
  </si>
  <si>
    <t>Q3KA-Q7LM-SCNU</t>
  </si>
  <si>
    <t>doh-ken-dpa-mer-ap2</t>
  </si>
  <si>
    <t>6c:c3:b2:4e:20:8f</t>
  </si>
  <si>
    <t>10.195.78.131</t>
  </si>
  <si>
    <t>L_626000348204510798</t>
  </si>
  <si>
    <t>DOT Montana Creek MAO</t>
  </si>
  <si>
    <t>Q2KY-UH87-VRDU</t>
  </si>
  <si>
    <t>dot-mon-cre-mer</t>
  </si>
  <si>
    <t>ac:17:c8:d4:53:8a</t>
  </si>
  <si>
    <t>98.97.97.253</t>
  </si>
  <si>
    <t>MP80 Steese Highway, AK 99712</t>
  </si>
  <si>
    <t>Carrier:Starlink CircuitID:DOT owned KITP00398431 Data:100Mbps/20Mbps, Local Contact:Kenny taylor 907-347-5797 Technical Contact:DOT IT 907-262-3333,SCTASK0199955</t>
  </si>
  <si>
    <t>Q3AJ-A746-TEYU</t>
  </si>
  <si>
    <t>dot-mon-cre-mer-ap1</t>
  </si>
  <si>
    <t>98:18:88:bd:0a:05</t>
  </si>
  <si>
    <t>10.195.10.146</t>
  </si>
  <si>
    <t>L_626000348204510813</t>
  </si>
  <si>
    <t>DOT Cold Bay SEF</t>
  </si>
  <si>
    <t>Q3KJ-MPT7-B466</t>
  </si>
  <si>
    <t>DOT-CLDBAY-SEF-MER-AP1</t>
  </si>
  <si>
    <t>6c:ef:bd:cd:72:8a</t>
  </si>
  <si>
    <t>192.168.128.2</t>
  </si>
  <si>
    <t>Q2KY-WB53-2VEX</t>
  </si>
  <si>
    <t>DOT-CLDBAY-SEF-MER</t>
  </si>
  <si>
    <t>00:84:1e:9d:10:9a</t>
  </si>
  <si>
    <t>Carrier: Starlink CircuitID: KITP00449422 Data:100Mbps/20Mbps, Local contact and Technical Contact: DOT IT 907-262-3333,</t>
  </si>
  <si>
    <t>L_626000348204510814</t>
  </si>
  <si>
    <t>DOH Dillingham PHN Health Clinic</t>
  </si>
  <si>
    <t>Q2KY-WYVE-ERD2</t>
  </si>
  <si>
    <t>doh-dil-phn-mer</t>
  </si>
  <si>
    <t>00:84:1e:98:06:cf</t>
  </si>
  <si>
    <t>125 Main St. Dillingham, AK 99576</t>
  </si>
  <si>
    <t>Q2FW-5PZR-XAX7</t>
  </si>
  <si>
    <t>doh-dil-phn-mer-sw1</t>
  </si>
  <si>
    <t>0c:8d:db:e4:d9:c0</t>
  </si>
  <si>
    <t>Q3KA-DDMT-ZZ9T</t>
  </si>
  <si>
    <t>doh-dil-phn-mer-ap1</t>
  </si>
  <si>
    <t>6c:c3:b2:62:52:14</t>
  </si>
  <si>
    <t>N_605734149881339356</t>
  </si>
  <si>
    <t>CORE JUN MX600</t>
  </si>
  <si>
    <t>Q2GN-WWDV-2EWV</t>
  </si>
  <si>
    <t>core-jun-mx600-mer-sec</t>
  </si>
  <si>
    <t>MX600</t>
  </si>
  <si>
    <t>00:18:0a:02:c3:a8</t>
  </si>
  <si>
    <t>10.231.5.36</t>
  </si>
  <si>
    <t>wired-16-16-9</t>
  </si>
  <si>
    <t>333 Willoughby Juneau, AK</t>
  </si>
  <si>
    <t>Q2GN-WB4U-F5SY</t>
  </si>
  <si>
    <t>core-jun-mx600-mer-pri</t>
  </si>
  <si>
    <t>00:18:0a:02:c0:1e</t>
  </si>
  <si>
    <t>10.231.5.35</t>
  </si>
  <si>
    <t>333 Willoughby Ave, Juneau, AK 99801</t>
  </si>
  <si>
    <t>N_626000348204501055</t>
  </si>
  <si>
    <t>CORE ANC MX600</t>
  </si>
  <si>
    <t>Q2GN-FQQU-R7L2</t>
  </si>
  <si>
    <t>core-anc-mx600-mer-pri</t>
  </si>
  <si>
    <t>00:18:0a:02:c6:ae</t>
  </si>
  <si>
    <t>10.230.5.35</t>
  </si>
  <si>
    <t>6831 Arctic Blvd, Anchorage, AK 99501</t>
  </si>
  <si>
    <t>Q2GN-8CGN-E35P</t>
  </si>
  <si>
    <t>core-anc-mx600-mer-sec</t>
  </si>
  <si>
    <t>00:18:0a:02:c6:78</t>
  </si>
  <si>
    <t>10.230.5.36</t>
  </si>
  <si>
    <t>N_626000348204517602</t>
  </si>
  <si>
    <t>DPS Sand Point PD</t>
  </si>
  <si>
    <t>Q2KN-Q2KV-MLTG</t>
  </si>
  <si>
    <t>68:3a:1e:7a:39:f8</t>
  </si>
  <si>
    <t>10.1.6.100</t>
  </si>
  <si>
    <t>423 Main St, Sand Point, AK 99661</t>
  </si>
  <si>
    <t xml:space="preserve">Carrier:GCI Account:internet through health clinic with Eastern Aleutian Tribes Data:6Mbps Local Contact:907-383-3700 Technical Contact907-277-1440_x000D_
</t>
  </si>
  <si>
    <t>N_626000348204517734</t>
  </si>
  <si>
    <t>DOT Fairbanks Rich Weigh station</t>
  </si>
  <si>
    <t>Q2GD-REWX-H789</t>
  </si>
  <si>
    <t>dot-fai-rich-weigh-northscale-mer-ap1</t>
  </si>
  <si>
    <t>00:18:0a:6f:32:5a</t>
  </si>
  <si>
    <t>10.197.16.67</t>
  </si>
  <si>
    <t>905 Richardson Highway, Fairbanks, Alaska</t>
  </si>
  <si>
    <t>Q2GD-SRMT-VB8V</t>
  </si>
  <si>
    <t>dot-fai-rich-weigh-southscale-mer-ap2</t>
  </si>
  <si>
    <t>00:18:0a:6f:34:88</t>
  </si>
  <si>
    <t>10.197.16.69</t>
  </si>
  <si>
    <t>Q2GD-MVFU-H59E</t>
  </si>
  <si>
    <t>dot-fai-rich-weigh-inspect-bldg-mer-ap1</t>
  </si>
  <si>
    <t>00:18:0a:6f:2c:a9</t>
  </si>
  <si>
    <t>10.197.16.70</t>
  </si>
  <si>
    <t>Q2GD-QZXC-L4XU</t>
  </si>
  <si>
    <t>dot-fai-rich-weigh-northscale-mer-ap2</t>
  </si>
  <si>
    <t>00:18:0a:6f:31:b2</t>
  </si>
  <si>
    <t>10.197.16.66</t>
  </si>
  <si>
    <t>Q2GD-SMY4-G8V5</t>
  </si>
  <si>
    <t>dot-fai-rich-weigh-inspect-bldg-mer-ap2</t>
  </si>
  <si>
    <t>00:18:0a:6f:34:5e</t>
  </si>
  <si>
    <t>10.197.16.71</t>
  </si>
  <si>
    <t>Q2GD-SLPY-Q2FU</t>
  </si>
  <si>
    <t>dot-fai-rich-weigh-southscale-mer-ap1</t>
  </si>
  <si>
    <t>00:18:0a:6f:34:4c</t>
  </si>
  <si>
    <t>10.197.16.68</t>
  </si>
  <si>
    <t>N_626000348204517902</t>
  </si>
  <si>
    <t>MVA Kotzebue Courthouse</t>
  </si>
  <si>
    <t>Q2KY-8E5T-D44N</t>
  </si>
  <si>
    <t>mva-kot-court-mer</t>
  </si>
  <si>
    <t>68:3a:1e:35:43:c6</t>
  </si>
  <si>
    <t>605 3rd Ave, Kotzebue 99752</t>
  </si>
  <si>
    <t xml:space="preserve">Carrier:GCI CircuitID:CM# 38:A6:59:30:2B:73 Account:2000073428 Data:(6)Mbps/(2)Mbps, (60)GB cap Local Contact:Steve Smith 907-443-3091 Technical Contact:MVA helpdesk 428-7241, co26486, MAC: 38:A6:59:30:2B:73_x000D_
</t>
  </si>
  <si>
    <t>N_626000348204518108</t>
  </si>
  <si>
    <t>DPS Fairbanks DE</t>
  </si>
  <si>
    <t>Q2KN-UHJN-ZCYQ</t>
  </si>
  <si>
    <t>dps-fairbanks-de-mer</t>
  </si>
  <si>
    <t>88:15:44:c7:34:a0</t>
  </si>
  <si>
    <t>101 12th Ave #322, Fairbanks</t>
  </si>
  <si>
    <t>Carrier:ACS CircuitID:47.CBIP.102393_x000D_
 Account: Data:50Mbps Local Contacts: Rebecca Wilson,907-455-1818 alt. Melvin Colley, 907-451-2258 Technical Contact:NSS On-Call 907-334-5900, , _x000D_
CTASK0021469 // INC0243178 site power work on-going 2-11-25</t>
  </si>
  <si>
    <t>N_626000348204518770</t>
  </si>
  <si>
    <t>DOT SE construction site1</t>
  </si>
  <si>
    <t>Q2LY-G6UT-YTSS</t>
  </si>
  <si>
    <t>dot-se-construction-site1</t>
  </si>
  <si>
    <t>98:18:88:cc:82:8a</t>
  </si>
  <si>
    <t>100.97.205.137</t>
  </si>
  <si>
    <t>Douglas Boat Harbour_x000D_
Juneau, AK 99811</t>
  </si>
  <si>
    <t xml:space="preserve">Carrier:ACS CircuitID:907-011-7858D Account: Data:50Mbps/50Mbps Local Contact: Technical Contact:Drew Nelson 907-451-5472, co28419, _x000D_
</t>
  </si>
  <si>
    <t>N_626000348204519420</t>
  </si>
  <si>
    <t>GOV ANC Teleworker 2</t>
  </si>
  <si>
    <t>Q2TN-HX6Z-MHHX</t>
  </si>
  <si>
    <t>98:18:88:d0:ee:50</t>
  </si>
  <si>
    <t>206.162.102.72</t>
  </si>
  <si>
    <t xml:space="preserve">Carrier:any CircuitID: Account: Data:n/a Local Contact:George Midvag 907-269-7482 Technical Contact:George Midvag 907-269-7482, , _x000D_
</t>
  </si>
  <si>
    <t>N_626000348204519421</t>
  </si>
  <si>
    <t>GOV ANC Teleworker 1</t>
  </si>
  <si>
    <t>Q2TN-P8NF-4DPA</t>
  </si>
  <si>
    <t>98:18:88:d1:4e:4a</t>
  </si>
  <si>
    <t>N_626000348204520267</t>
  </si>
  <si>
    <t>DEC ANC Garden Airq</t>
  </si>
  <si>
    <t>Q2LY-7X5D-X2EG</t>
  </si>
  <si>
    <t>dec-anc-airqual-garden-mer</t>
  </si>
  <si>
    <t>2c:3f:0b:ba:15:21</t>
  </si>
  <si>
    <t>206.162.34.39</t>
  </si>
  <si>
    <t>3000 E 16th Ave, Anchorage, AK 99508</t>
  </si>
  <si>
    <t xml:space="preserve">Carrier:ACS CircuitID:moahhs2 Account:1909793 Data:512Kbps Local Contact:Dakota Emery 269-6879 Technical Contact:Scott Bond 334-2557, , _x000D_
</t>
  </si>
  <si>
    <t>N_626000348204520465</t>
  </si>
  <si>
    <t>DOT Sitka SEF</t>
  </si>
  <si>
    <t>Q2MN-MXMJ-R5VZ</t>
  </si>
  <si>
    <t>34:56:fe:c0:f7:b0</t>
  </si>
  <si>
    <t>192.168.0.112</t>
  </si>
  <si>
    <t>0 Alice Loop Sitka AK 99835</t>
  </si>
  <si>
    <t xml:space="preserve">Carrier:GCI CircuitID:MAC ID 74:9b:e8:b7:f3:d0 Account:2000125331 Data:400Mbps/20Mbps 1024 GB cap Local Contact: Kelly 907-966-2960 Technical Contact:, , MAC ID 74:9b:e8:b7:f3:d0_x000D_
</t>
  </si>
  <si>
    <t>N_626000348204520479</t>
  </si>
  <si>
    <t>DOT Ester weigh station</t>
  </si>
  <si>
    <t>Q2LY-RMXH-VDT6</t>
  </si>
  <si>
    <t>dot-ester-weighstation-mer</t>
  </si>
  <si>
    <t>2c:3f:0b:d2:f7:1e</t>
  </si>
  <si>
    <t>66.230.114.144</t>
  </si>
  <si>
    <t>3555 Parks Hwy_x000D_
Fairbanks, Alaska</t>
  </si>
  <si>
    <t xml:space="preserve">Carrier:ACS CircuitID:ester8468 Account:1105970 Data:7Mbps Local Contact:Morgan Hostina 907-457-8505 Technical Contact:Drew Nelson 907-451-5472, , _x000D_
</t>
  </si>
  <si>
    <t>N_626000348204520490</t>
  </si>
  <si>
    <t>DOT Crown Point</t>
  </si>
  <si>
    <t>Q2LY-M7WT-CC45</t>
  </si>
  <si>
    <t>dot-crown-mer</t>
  </si>
  <si>
    <t>2c:3f:0b:d2:90:a3</t>
  </si>
  <si>
    <t>98.97.97.80</t>
  </si>
  <si>
    <t>30049 Seward Hwy,  Crown Point</t>
  </si>
  <si>
    <t>Carrier: Starlink_x000D_
Account: Armada DOT&amp;PF Local Data Pool_x000D_
Data: 100Mbps/20Mbps_x000D_
Local Contact: Jason Lange 224-3086 _x000D_
Technical Contact: DOT IT 907-262-3333</t>
  </si>
  <si>
    <t>N_626000348204521597</t>
  </si>
  <si>
    <t>DEC Butte PMC Air Quality</t>
  </si>
  <si>
    <t>Q2LY-333P-CZS3</t>
  </si>
  <si>
    <t>dec-butte-air-quality-mer</t>
  </si>
  <si>
    <t>2c:3f:0b:b9:e8:5d</t>
  </si>
  <si>
    <t>216.137.223.125</t>
  </si>
  <si>
    <t>5310 S Bodenburg Spur, Palmer, AK 99645</t>
  </si>
  <si>
    <t>Carrier:MTA CircuitID:SOADEC1709 Account:BAN 421551  (new MTA 606300) Data:48Mbps/8Mbps, 150GBcap Local Contact: Lydia Johnson 907-451-2130 / technical contact Avery Grossardt 907-465-5236</t>
  </si>
  <si>
    <t>N_626000348204521598</t>
  </si>
  <si>
    <t>DEC Parkgate Eagle River Air Quality</t>
  </si>
  <si>
    <t>Q2LY-4ZRH-SBAG</t>
  </si>
  <si>
    <t>dec-eag-airqual-mer</t>
  </si>
  <si>
    <t>2c:3f:0b:b9:f9:6a</t>
  </si>
  <si>
    <t>216.152.177.250</t>
  </si>
  <si>
    <t>11723 Old Glenn Hwy. _x000D_
Eagle River, Alaska 99577</t>
  </si>
  <si>
    <t xml:space="preserve">Carrier:MTA CircuitID:PARKGATE Account:BAN 495933 Data:10Mbps/2Mbps, 150GBcap Local Contact:Mike Downs 269-7592 Technical Contact:Mike Downs 269-7592, , _x000D_
</t>
  </si>
  <si>
    <t>N_626000348204521845</t>
  </si>
  <si>
    <t>DOT STERLING WEIGH STATION</t>
  </si>
  <si>
    <t>Q2LY-N7GH-MG5R</t>
  </si>
  <si>
    <t>dot-ster-ws-mer</t>
  </si>
  <si>
    <t>f8:9e:28:72:bd:75</t>
  </si>
  <si>
    <t>66.230.114.114</t>
  </si>
  <si>
    <t>Sterling Hwy MP 82, Sterling, AK 99672</t>
  </si>
  <si>
    <t xml:space="preserve">Carrier:ACS CircuitID:MAC E826C6D65675F Account: Data: 7M/1M Local Contact:Shawn T O'Donnoghue (907)262-5400 Technical Contact:, , MAC E826C6D65675F_x000D_
</t>
  </si>
  <si>
    <t>N_626000348204522775</t>
  </si>
  <si>
    <t>DEC ANC Laurel Airq</t>
  </si>
  <si>
    <t>Q2LY-N3WL-N348</t>
  </si>
  <si>
    <t>dec-anc-laurel-airq-mer</t>
  </si>
  <si>
    <t>f8:9e:28:72:bc:fd</t>
  </si>
  <si>
    <t>216.67.13.183</t>
  </si>
  <si>
    <t>4335 Laurel St., Anchorage, AK 99508</t>
  </si>
  <si>
    <t xml:space="preserve">Carrier:ACS CircuitID: Account: Data:1Mbps Local Contact:Dakota Emery 269-6879 Technical Contact:Scott Bond 334-2557, , _x000D_
</t>
  </si>
  <si>
    <t>N_626000348204524132</t>
  </si>
  <si>
    <t>HSS Delta OCS</t>
  </si>
  <si>
    <t>Q2LY-D6KK-JBJW</t>
  </si>
  <si>
    <t>14:9f:43:2e:f3:17</t>
  </si>
  <si>
    <t>Q2LY-GF4F-A5YF</t>
  </si>
  <si>
    <t>hss-del-ocs-mer</t>
  </si>
  <si>
    <t>a8:46:9d:72:ed:1a</t>
  </si>
  <si>
    <t>216.67.21.69</t>
  </si>
  <si>
    <t>2395 Kimball St. Delta Junction, AK 99737</t>
  </si>
  <si>
    <t>Carrier ACS, Circuit ID: SOAETS2@acsalaska.net, Billed To: OIT (1374020)_x000D_
18Mbps/2 Mbps , Local Contact Terri Hennager @ (907)895-4452_x000D_
Technical contact: NSS On-Call (907)-334-5900, DSL</t>
  </si>
  <si>
    <t>N_626000348204524172</t>
  </si>
  <si>
    <t>DOT Delta</t>
  </si>
  <si>
    <t>Q2LY-9J3W-SSMH</t>
  </si>
  <si>
    <t>dot-del-camp-mer</t>
  </si>
  <si>
    <t>a8:46:9d:72:b4:ad</t>
  </si>
  <si>
    <t>98.97.96.200</t>
  </si>
  <si>
    <t>MP 266 Richardson HwyDelta Junction, AK 99737 / 1463 Richardson Hwy_x000D_
Delta Jct, AK</t>
  </si>
  <si>
    <t>Carrier Starlink, Circuit ID "Alaska DOT &amp; PF Local Data Pool", Billed to DOT_x000D_
Local contact: Stuart Garrett 9073743713_x000D_
Technical contact: DOT Helpdesk 907.334.2525</t>
  </si>
  <si>
    <t>N_626000348204524387</t>
  </si>
  <si>
    <t>DMV Delta - appliance</t>
  </si>
  <si>
    <t>Q2LY-9C39-KV9J</t>
  </si>
  <si>
    <t>dmv-del-mer</t>
  </si>
  <si>
    <t>a8:46:9d:72:b3:63</t>
  </si>
  <si>
    <t>216.67.113.149</t>
  </si>
  <si>
    <t>2887 Alaska highway Delta Junction, 99737</t>
  </si>
  <si>
    <t>Carrier ACS, Circuit ID dsl335467@acsalaska.nett, Billed To: OIT (1374020)_x000D_
7Mbps/1 Mbps , Local Contact Joshua Martinez @ (907)451-5186_x000D_
Technical contact: NSS On-Call (907)-334-5900, DSL</t>
  </si>
  <si>
    <t>N_626000348204526291</t>
  </si>
  <si>
    <t>DPS Bethel AST</t>
  </si>
  <si>
    <t>Q2MY-U4K9-RNSU</t>
  </si>
  <si>
    <t>dps-bet-ast-mer</t>
  </si>
  <si>
    <t>ac:17:c8:8f:eb:30</t>
  </si>
  <si>
    <t>100.82.165.109</t>
  </si>
  <si>
    <t>3200 Chief Eddie Hoffman HWY, Bethel, AK</t>
  </si>
  <si>
    <t xml:space="preserve">Carrier: STARLINK KITP00173459_x000D_
Paid by DPS_x000D_
**Second Wan Link disabled: RITM0074210 notes - issued 8/7/23_x000D_
Local Contact:TBD_x000D_
Technical Contact:DPS HelpDesk 9072695678_x000D_
</t>
  </si>
  <si>
    <t>N_626000348204527092</t>
  </si>
  <si>
    <t>DPS Fairbanks Aviation Unit</t>
  </si>
  <si>
    <t>Q2LY-644Z-8BFZ</t>
  </si>
  <si>
    <t>dps-fai-avi-mer</t>
  </si>
  <si>
    <t>bc:db:09:ce:f6:e8</t>
  </si>
  <si>
    <t>ACS_ADMIN DPS GCI_ADMIN</t>
  </si>
  <si>
    <t>5859 Aerofuel place_x000D_
Fairbanks, AK</t>
  </si>
  <si>
    <t>Carrier:ACS CircuitID:47.CBIP.1001537 Account: Data:10/4   Technical Contact:NSS On-Call 907-334-5900</t>
  </si>
  <si>
    <t>N_626000348204527117</t>
  </si>
  <si>
    <t>DOT JUNEAU WEIGH STATION</t>
  </si>
  <si>
    <t>Q2LY-TA38-QCHV</t>
  </si>
  <si>
    <t>dot-jun-ws-mer</t>
  </si>
  <si>
    <t>cc:9c:3e:4c:86:58</t>
  </si>
  <si>
    <t>66.230.114.78</t>
  </si>
  <si>
    <t>2201 Industrial Blvd._x000D_
Juneau 99801</t>
  </si>
  <si>
    <t>Carrier ACS, Circuit ID juneau5832@acsalaska.net, Billed to: OIT 7Mbps/1Mbps, local contact:(Oscar Lage 907-365-1222), technical contact:(Jeremy Shakespeare 907465-8183), Cable Modem MAC:(94D72375C2D0)</t>
  </si>
  <si>
    <t>N_626000348204527316</t>
  </si>
  <si>
    <t>DFG Boards BOF Combined Public</t>
  </si>
  <si>
    <t>Q2LY-JFM2-BUK9</t>
  </si>
  <si>
    <t>dfg-bds-bof-mer</t>
  </si>
  <si>
    <t>bc:db:09:d0:22:e8</t>
  </si>
  <si>
    <t>10.11.12.143</t>
  </si>
  <si>
    <t>wired-19-2-4</t>
  </si>
  <si>
    <t xml:space="preserve">**This is a roaming site, will only come online is it's being used**_x000D_
Carrier:snowcloud CircuitID: Account: Data: Local Contact:Joe Carona 907-267-2306 Technical Contact:DFG HelpDesk 267-2400, , _x000D_
</t>
  </si>
  <si>
    <t>N_626000348204527624</t>
  </si>
  <si>
    <t>DPS Soldotna SIT1</t>
  </si>
  <si>
    <t>Q2MY-JGDK-XJEY</t>
  </si>
  <si>
    <t>dps-sol-sit1-mer</t>
  </si>
  <si>
    <t>bc:db:09:cb:29:3e</t>
  </si>
  <si>
    <t>192.168.1.21</t>
  </si>
  <si>
    <t xml:space="preserve">Carrier: Spitzwspot_x000D_
Account: 15728 Data:100Mbps/50 Mbps _x000D_
No bandwidth cap_x000D_
Local Contact:Chris Conway 907-269-5704 Technical Contact:NSS On-Call 907-334-5900 </t>
  </si>
  <si>
    <t>N_626000348204528682</t>
  </si>
  <si>
    <t>DOT Palmer MAO</t>
  </si>
  <si>
    <t>Q2LY-CG74-PJ4J</t>
  </si>
  <si>
    <t>dot-pal-mao-mer</t>
  </si>
  <si>
    <t>c4:8b:a3:55:56:19</t>
  </si>
  <si>
    <t>72.35.113.166</t>
  </si>
  <si>
    <t>289 Inner Spring Palmer, AK 99645_x000D_
This is the Bridge office</t>
  </si>
  <si>
    <t>Carrier MTA, circuit ID: soa289@mtaonline.net, Account# 513500, Local contact: Tara Clark 745-2159, Technical Contact: Tim Frey 334-5959, SCTASK0046927</t>
  </si>
  <si>
    <t>N_626000348204528886</t>
  </si>
  <si>
    <t>NSS Teleworker 1</t>
  </si>
  <si>
    <t>Q2TN-A4YS-YALS</t>
  </si>
  <si>
    <t>nss-teleworker-1-sam-mer</t>
  </si>
  <si>
    <t>bc:db:09:da:0f:e7</t>
  </si>
  <si>
    <t>192.168.1.245</t>
  </si>
  <si>
    <t>619 E. Shipcreek Ave., STE 232, Anchorage, AK 99501</t>
  </si>
  <si>
    <t>Home internet._x000D_
Local contact: Sam Bright 907-269-7898 _x000D_
ACS does not need to monitor_x000D_
(RITM0140238)</t>
  </si>
  <si>
    <t>N_626000348204528894</t>
  </si>
  <si>
    <t>NSS Teleworker 2</t>
  </si>
  <si>
    <t>Q2TN-MPBU-36FH</t>
  </si>
  <si>
    <t>nss-teleworker-2-mer</t>
  </si>
  <si>
    <t>bc:db:09:db:ad:89</t>
  </si>
  <si>
    <t>192.168.40.2</t>
  </si>
  <si>
    <t xml:space="preserve">Home internet._x000D_
Local contact: Gail Buenaflor 269-8444_x000D_
SCTASK0076849_x000D_
</t>
  </si>
  <si>
    <t>N_626000348204531572</t>
  </si>
  <si>
    <t>dps-anc-test</t>
  </si>
  <si>
    <t>Q2MY-FKSB-H2E2</t>
  </si>
  <si>
    <t>0c:7b:c8:c2:c2:df</t>
  </si>
  <si>
    <t>100.108.107.1</t>
  </si>
  <si>
    <t>SpitwSpots Account # 19391_x000D_
Router MAC bound to Modem_x000D_
Local Contact: Julie Craig 907-262-4573_x000D_
Technical contact: NSS On-Call (907)-334-5900</t>
  </si>
  <si>
    <t>N_626000348204532757</t>
  </si>
  <si>
    <t>DPS Togiak AST</t>
  </si>
  <si>
    <t>Q2MY-KRMC-JWD5</t>
  </si>
  <si>
    <t>dps-tog-ast-mer</t>
  </si>
  <si>
    <t>0c:7b:c8:c3:06:4f</t>
  </si>
  <si>
    <t>192.168.1.195</t>
  </si>
  <si>
    <t>N_626000348204532758</t>
  </si>
  <si>
    <t>DPS Seward AST</t>
  </si>
  <si>
    <t>Q2MY-K37G-XNLP</t>
  </si>
  <si>
    <t>dps-sew-ast-mer</t>
  </si>
  <si>
    <t>0c:7b:c8:c2:fb:0f</t>
  </si>
  <si>
    <t>24.237.137.169</t>
  </si>
  <si>
    <t>201 3rd ave, orca building suite 202.  seward AK</t>
  </si>
  <si>
    <t>GCI Circuit ID 68:8f:2e:46:74:16 (DPS) Acct - 1001590037 Speed 2GiG RED CHG0039955 Contact DPS Helpdesk</t>
  </si>
  <si>
    <t>N_626000348204532761</t>
  </si>
  <si>
    <t>DPS Petersburg AWT</t>
  </si>
  <si>
    <t>Q2MY-J5Y4-8GZ3</t>
  </si>
  <si>
    <t>dps-pet-awt-mer</t>
  </si>
  <si>
    <t>0c:7b:c8:c2:ed:0f</t>
  </si>
  <si>
    <t>100.118.167.138</t>
  </si>
  <si>
    <t>Primary connection DPS Starlink</t>
  </si>
  <si>
    <t>N_626000348204533534</t>
  </si>
  <si>
    <t>DOA Telecom Starlink Snake Oil</t>
  </si>
  <si>
    <t>Q2KN-AC7Q-BGS4</t>
  </si>
  <si>
    <t>doa-anc-starlinktest</t>
  </si>
  <si>
    <t>88:15:44:3f:e2:d0</t>
  </si>
  <si>
    <t>619 E Ship Creek Ave STE 232</t>
  </si>
  <si>
    <t>10/2/2024 | Do not ticket per OIT. This is a test site.</t>
  </si>
  <si>
    <t>N_626000348204533572</t>
  </si>
  <si>
    <t>DPS anc PD test</t>
  </si>
  <si>
    <t>Q2KY-4LJ4-SVLD</t>
  </si>
  <si>
    <t>0c:7b:c8:b9:69:5d</t>
  </si>
  <si>
    <t>192.168.1.14</t>
  </si>
  <si>
    <t>N_626000348204534421</t>
  </si>
  <si>
    <t>DOT Anchorage Potter March WS</t>
  </si>
  <si>
    <t>Q2LY-5M34-GCDW</t>
  </si>
  <si>
    <t>dot-anc-pot-mer</t>
  </si>
  <si>
    <t>0c:7b:c8:c5:f6:40</t>
  </si>
  <si>
    <t>12.17.179.240</t>
  </si>
  <si>
    <t>114 Seward Highway, Anchorage, AK 99516</t>
  </si>
  <si>
    <t>Carrier: Borealis _x000D_
CircuitID: _x000D_
Account: _x000D_
Data: 12Mbps _x000D_
Local Contact: Adam F Bower (907-451-1677) _x000D_
Technical Contact: DOT Helpdesk (907-334-2525)</t>
  </si>
  <si>
    <t>N_626000348204534730</t>
  </si>
  <si>
    <t>DPS Sitka AWT Troopers</t>
  </si>
  <si>
    <t>Q2MY-KE33-4SLS</t>
  </si>
  <si>
    <t>DPS-SIT-AWT-MER</t>
  </si>
  <si>
    <t>0c:7b:c8:c3:00:8f</t>
  </si>
  <si>
    <t>100.70.182.16</t>
  </si>
  <si>
    <t>4775 Halibut Point Road, Sitka AK</t>
  </si>
  <si>
    <t>Carrier (Starlink), Circuit ID:_x000D_
600Mbps/600Mbps, 500GB cap, local contact Tim Hall, 747-3254, technical Contact:, AKnow chg0030692, MAC: 68:8f:2e:06:31:e0</t>
  </si>
  <si>
    <t>N_626000348204535269</t>
  </si>
  <si>
    <t>DOH Juneau Courthouse</t>
  </si>
  <si>
    <t>Q2KY-GLVD-L4FL</t>
  </si>
  <si>
    <t>doh-jun-court-mer</t>
  </si>
  <si>
    <t>08:f1:b3:7d:7d:7e</t>
  </si>
  <si>
    <t>192.168.6.20</t>
  </si>
  <si>
    <t>123 4th St, Juneau, AK 99801 Rm 370</t>
  </si>
  <si>
    <t xml:space="preserve">Circuit Accounts &amp; Meraki owned by â€“ Alaska Court System - Diamond Court House (#1940). Snowcloud services 200Mpbs/30Mpbs, Wireless bridge_x000D_
Snowcloud support: 907.789.0048_x000D_
(CHG0039213)_x000D_
Modem MAC:0855.31127.d9b0, POC: Autumn Flaningam 907.463.4758_x000D_
</t>
  </si>
  <si>
    <t>N_626000348204535376</t>
  </si>
  <si>
    <t>DOC Seward SCCC</t>
  </si>
  <si>
    <t>Q2KY-GE8R-KAP4</t>
  </si>
  <si>
    <t>doc-sew-sccc-mer</t>
  </si>
  <si>
    <t>08:f1:b3:76:d8:52</t>
  </si>
  <si>
    <t>3600 Bette Cato Seward, Alaska 99664</t>
  </si>
  <si>
    <t xml:space="preserve">Carrier: Starlink KIT:TBD_x000D_
 _x000D_
Data:TBD_x000D_
Local Contact:Sandralee M Bryan (907) 224-8200_x000D_
Tech Contact: Helpdesk (907) 269-7355_x000D_
CHG0038980 </t>
  </si>
  <si>
    <t>N_626000348204537084</t>
  </si>
  <si>
    <t>DEC Juneau Air Quality LAB</t>
  </si>
  <si>
    <t>Q2LY-D69D-N2RG</t>
  </si>
  <si>
    <t>dec-jun-airq-lab-mer</t>
  </si>
  <si>
    <t>14:9f:43:2e:f2:54</t>
  </si>
  <si>
    <t>5727 Concrete Way Juneau Ak. 99801</t>
  </si>
  <si>
    <t>Carrier:ACS CircuitID: 47.CBIP.870247 Account:35733933 _x000D_
Data: 35M/14M_x000D_
Local Contact:  Technical Contact:Avery Grossardt 465-5236,</t>
  </si>
  <si>
    <t>N_626000348204537449</t>
  </si>
  <si>
    <t>DPS Dillingham AWT</t>
  </si>
  <si>
    <t>Q2MY-NTF3-S5GL</t>
  </si>
  <si>
    <t>dps-dil-awt-mer</t>
  </si>
  <si>
    <t>0c:7b:c8:c3:33:6f</t>
  </si>
  <si>
    <t>192.168.1.201</t>
  </si>
  <si>
    <t>dps</t>
  </si>
  <si>
    <t>536 Kenny Wren Road, Dillingham AK 99576</t>
  </si>
  <si>
    <t>Carrier - Starlink Circuit ID: KITP00249962 - 1000GB cap _x000D_
Local Contact - Alanah Murphy 907-843-3022; Scott Sands (SGT) 907-842-5641_x000D_
Technical Contact - Matt Timken 907-269-5665 or 907-891-2157_x000D_
AKnow CHG0033360</t>
  </si>
  <si>
    <t>N_626000348204537503</t>
  </si>
  <si>
    <t>DPS Cordova AWT</t>
  </si>
  <si>
    <t>Q2MY-MB3B-QSBR</t>
  </si>
  <si>
    <t>dps-cor-awt-mer</t>
  </si>
  <si>
    <t>0c:7b:c8:c3:1c:5f</t>
  </si>
  <si>
    <t>199.189.130.49</t>
  </si>
  <si>
    <t>602 Railroad Avenue, Cordova AK</t>
  </si>
  <si>
    <t>Carrier - CTC. 100Mbps down 10Mbps up_x000D_
Local Contact - Cassandra Hajicek 907-424-3184_x000D_
Technical Contact - Matt Timken 907-269-5665 or 907-891-2157_x000D_
AKnow CHG0033360</t>
  </si>
  <si>
    <t>N_626000348204538202</t>
  </si>
  <si>
    <t>DPS AST Nome new</t>
  </si>
  <si>
    <t>Q2MY-MCKU-UVCR</t>
  </si>
  <si>
    <t>dps-nome-ast-mer-new</t>
  </si>
  <si>
    <t>0c:7b:c8:c3:1d:3f</t>
  </si>
  <si>
    <t>206 East front street, nome ak,</t>
  </si>
  <si>
    <t>will be:  Carrier:STARLINK - KITP00173454 *Secondary Cancelled via AKN: CTASK0022496 Contact:Lena Mathlaw 443-5457 Technical Contact:NSS On-Call 907-334-5900,  co27201, MAC:E82C6D4E58D9</t>
  </si>
  <si>
    <t>Must meet or be less than maximum set in column "K" or vendor will be found non-responsive for that location</t>
  </si>
  <si>
    <t xml:space="preserve"> Must meet or offer less than 5% packet loss or vendor will be found non-responsive for that location</t>
  </si>
  <si>
    <t>Must meet or offer less than 50ms or vendor will be found non-responsive for that location</t>
  </si>
  <si>
    <r>
      <t>7.</t>
    </r>
    <r>
      <rPr>
        <sz val="7"/>
        <color theme="1"/>
        <rFont val="Times New Roman"/>
        <family val="1"/>
      </rPr>
      <t xml:space="preserve">        </t>
    </r>
    <r>
      <rPr>
        <sz val="12"/>
        <color theme="1"/>
        <rFont val="Times New Roman"/>
        <family val="1"/>
      </rPr>
      <t>Complete Column N. Information listed in column N will be used to establish jitter for that location, if awarded. Offer must meet or offer less than 50ms or vendor will be found non-responsive for that location.</t>
    </r>
  </si>
  <si>
    <r>
      <t>6.</t>
    </r>
    <r>
      <rPr>
        <sz val="7"/>
        <color theme="1"/>
        <rFont val="Times New Roman"/>
        <family val="1"/>
      </rPr>
      <t xml:space="preserve">        </t>
    </r>
    <r>
      <rPr>
        <sz val="12"/>
        <color theme="1"/>
        <rFont val="Times New Roman"/>
        <family val="1"/>
      </rPr>
      <t>Complete Column M. Information listed in column M will be used to establish packet loss for that location, if awarded. Offer must meet or offer less than 5% packet loss or vendor will be found non-responsive for that location.</t>
    </r>
  </si>
  <si>
    <r>
      <t>5.</t>
    </r>
    <r>
      <rPr>
        <sz val="7"/>
        <color theme="1"/>
        <rFont val="Times New Roman"/>
        <family val="1"/>
      </rPr>
      <t xml:space="preserve">        </t>
    </r>
    <r>
      <rPr>
        <sz val="12"/>
        <color theme="1"/>
        <rFont val="Times New Roman"/>
        <family val="1"/>
      </rPr>
      <t>Complete Column L. This information will be used to establish Latency for that location, if awarded.  Offer must meet or be less than maximum set in column K or vendor will be found non-responsive for that location.</t>
    </r>
  </si>
  <si>
    <t>Total Costs Including Initial Term And All Renewal Options</t>
  </si>
  <si>
    <r>
      <t>3.</t>
    </r>
    <r>
      <rPr>
        <sz val="7"/>
        <color theme="1"/>
        <rFont val="Times New Roman"/>
        <family val="1"/>
      </rPr>
      <t xml:space="preserve">        </t>
    </r>
    <r>
      <rPr>
        <sz val="12"/>
        <color theme="1"/>
        <rFont val="Times New Roman"/>
        <family val="1"/>
      </rPr>
      <t>Complete Column I. This information will be used to establish upload speed for that location, if awarded. Offer must meet or exceed minimum set in column H or offeror will be found non-responsive for that location.</t>
    </r>
  </si>
  <si>
    <r>
      <t>2.</t>
    </r>
    <r>
      <rPr>
        <sz val="7"/>
        <color theme="1"/>
        <rFont val="Times New Roman"/>
        <family val="1"/>
      </rPr>
      <t xml:space="preserve">        </t>
    </r>
    <r>
      <rPr>
        <sz val="12"/>
        <color theme="1"/>
        <rFont val="Times New Roman"/>
        <family val="1"/>
      </rPr>
      <t>Complete Column G. This information will be used to establish download speed for that location, if awarded. Offer must meet or exceed minimum set in column F or offeror will be found non-responsive for that location.</t>
    </r>
  </si>
  <si>
    <t>If offeror does not offer unlimited monthly usage, offeror must complete columns O, P &amp; Q or will be found non-responsive for that location.</t>
  </si>
  <si>
    <t>If bidding on a location, offeror must complete columns G, I, J, L, M, N &amp; S or will be found non-responsive for that location.</t>
  </si>
  <si>
    <t>Intent of award will be issued to all responcive offerors.</t>
  </si>
  <si>
    <t>The State of Alaska anticipates a budget of $625,000 per year with $3,125,000 over five years.</t>
  </si>
  <si>
    <t>Award of total locations will determine final contract funding authorization and is not a guarantee of any minimum value of awarded contract.</t>
  </si>
  <si>
    <t xml:space="preserve">     site additions, deliverability methodology, and emergency responsiveness at the discretion of the State of Alaska. No orders from the contingency may be made without express written approval from the State project manager.</t>
  </si>
  <si>
    <t>Any orders exceeding the contingency amount will be processed in accordance with ITB Section 2.24 - Unanticipated Amendments.</t>
  </si>
  <si>
    <t>Continuation (renewal options) of a contract resulting from this ITB is contingent upon legislative appropriation.</t>
  </si>
  <si>
    <t>Return Instructions:</t>
  </si>
  <si>
    <t xml:space="preserve">   attachments) that can be received by the state is 20mb (megabytes). If the email containing the bid exceeds this size, the bid must be sent in multiple emails that are each less than 20 megabytes and each email must comply</t>
  </si>
  <si>
    <t xml:space="preserve">Submit your bid via email; the entire bid may be emailed to DOA.OIT.Procurement@Alaska.gov and must contain the ITB number in the subject line of the email. The maximum size of a single email (including all text and  with the </t>
  </si>
  <si>
    <t xml:space="preserve">   requirements described above.</t>
  </si>
  <si>
    <t xml:space="preserve">Annually, a contingency not to exceed 20% of the awarded annual bid amount or $100,000 (whichever is higher) will be added to the budget, resulting from but not limited to: infrastructure &amp; hardware upgrades, connectivity </t>
  </si>
  <si>
    <t xml:space="preserve">Please note that email transmission is not instantaneous. Like sending a hard copy bid, if you are emailing your bid, the state recommends sending it enough ahead of time to ensure the email is delivered by the deadline for receipt of bids. </t>
  </si>
  <si>
    <r>
      <t xml:space="preserve">It is the bidder’s responsibility to contact the issuing agency at </t>
    </r>
    <r>
      <rPr>
        <b/>
        <sz val="12"/>
        <color theme="1"/>
        <rFont val="Times New Roman"/>
        <family val="1"/>
      </rPr>
      <t>907-465-1067</t>
    </r>
    <r>
      <rPr>
        <sz val="12"/>
        <color theme="1"/>
        <rFont val="Times New Roman"/>
        <family val="1"/>
      </rPr>
      <t xml:space="preserve"> to confirm that the entire bid has been received. The state is not responsible for unreadable, corrupt, or missing attachments.</t>
    </r>
  </si>
  <si>
    <t>State's minimum data use (GB) per month per 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</si>
</sst>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1" x14ac:knownFonts="1">
    <font>
      <sz val="11"/>
      <color theme="1"/>
      <name val="Aptos Narrow"/>
      <family val="2"/>
      <scheme val="minor"/>
    </font>
    <font>
      <sz val="11"/>
      <color theme="1"/>
      <name val="Aptos Narrow"/>
      <family val="2"/>
      <scheme val="minor"/>
    </font>
    <font>
      <b/>
      <sz val="11"/>
      <color theme="1"/>
      <name val="Aptos Narrow"/>
      <family val="2"/>
      <scheme val="minor"/>
    </font>
    <font>
      <b/>
      <sz val="11"/>
      <color theme="1"/>
      <name val="Calibri"/>
      <family val="2"/>
    </font>
    <font>
      <sz val="11"/>
      <color theme="0" tint="-0.34998626667073579"/>
      <name val="Aptos Narrow"/>
      <family val="2"/>
      <scheme val="minor"/>
    </font>
    <font>
      <b/>
      <sz val="11"/>
      <color theme="0" tint="-0.34998626667073579"/>
      <name val="Calibri"/>
      <family val="2"/>
    </font>
    <font>
      <b/>
      <sz val="11"/>
      <color theme="0" tint="-0.34998626667073579"/>
      <name val="Aptos Narrow"/>
      <family val="2"/>
      <scheme val="minor"/>
    </font>
    <font>
      <i/>
      <sz val="11"/>
      <color theme="0" tint="-0.34998626667073579"/>
      <name val="Aptos Narrow"/>
      <family val="2"/>
      <scheme val="minor"/>
    </font>
    <font>
      <b/>
      <sz val="9"/>
      <color indexed="81"/>
      <name val="Tahoma"/>
      <family val="2"/>
    </font>
    <font>
      <sz val="9"/>
      <color indexed="81"/>
      <name val="Tahoma"/>
      <family val="2"/>
    </font>
    <font>
      <b/>
      <u/>
      <sz val="11"/>
      <color theme="1"/>
      <name val="Aptos Narrow"/>
      <family val="2"/>
      <scheme val="minor"/>
    </font>
    <font>
      <sz val="11"/>
      <color theme="1"/>
      <name val="Times New Roman"/>
      <family val="1"/>
    </font>
    <font>
      <b/>
      <u/>
      <sz val="12"/>
      <color theme="1"/>
      <name val="Times New Roman"/>
      <family val="1"/>
    </font>
    <font>
      <sz val="12"/>
      <color theme="1"/>
      <name val="Times New Roman"/>
      <family val="1"/>
    </font>
    <font>
      <sz val="7"/>
      <color theme="1"/>
      <name val="Times New Roman"/>
      <family val="1"/>
    </font>
    <font>
      <sz val="10"/>
      <color theme="1"/>
      <name val="Garamond"/>
      <family val="1"/>
    </font>
    <font>
      <b/>
      <sz val="10"/>
      <color theme="1"/>
      <name val="Garamond"/>
      <family val="1"/>
    </font>
    <font>
      <b/>
      <sz val="12"/>
      <color theme="1"/>
      <name val="Garamond"/>
      <family val="1"/>
    </font>
    <font>
      <b/>
      <u/>
      <sz val="12"/>
      <color theme="1"/>
      <name val="Garamond"/>
      <family val="1"/>
    </font>
    <font>
      <sz val="10"/>
      <color rgb="FF000000"/>
      <name val="Garamond"/>
      <family val="1"/>
    </font>
    <font>
      <b/>
      <sz val="12"/>
      <color theme="1"/>
      <name val="Times New Roman"/>
      <family val="1"/>
    </font>
  </fonts>
  <fills count="7">
    <fill>
      <patternFill patternType="none"/>
    </fill>
    <fill>
      <patternFill patternType="gray125"/>
    </fill>
    <fill>
      <patternFill patternType="solid">
        <fgColor rgb="FFFFC000"/>
        <bgColor indexed="64"/>
      </patternFill>
    </fill>
    <fill>
      <patternFill patternType="solid">
        <fgColor theme="1" tint="0.14999847407452621"/>
        <bgColor indexed="64"/>
      </patternFill>
    </fill>
    <fill>
      <patternFill patternType="solid">
        <fgColor theme="0" tint="-0.14996795556505021"/>
        <bgColor indexed="64"/>
      </patternFill>
    </fill>
    <fill>
      <patternFill patternType="solid">
        <fgColor rgb="FFD9D9D9"/>
        <bgColor rgb="FF000000"/>
      </patternFill>
    </fill>
    <fill>
      <patternFill patternType="solid">
        <fgColor theme="2" tint="-9.9978637043366805E-2"/>
        <bgColor indexed="64"/>
      </patternFill>
    </fill>
  </fills>
  <borders count="16">
    <border>
      <left/>
      <right/>
      <top/>
      <bottom/>
      <diagonal/>
    </border>
    <border>
      <left/>
      <right/>
      <top style="thin">
        <color theme="9" tint="0.39997558519241921"/>
      </top>
      <bottom style="thin">
        <color theme="9" tint="0.3999755851924192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right/>
      <top style="thin">
        <color theme="4"/>
      </top>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top/>
      <bottom style="thin">
        <color auto="1"/>
      </bottom>
      <diagonal/>
    </border>
    <border>
      <left style="thin">
        <color auto="1"/>
      </left>
      <right style="thin">
        <color auto="1"/>
      </right>
      <top/>
      <bottom style="medium">
        <color auto="1"/>
      </bottom>
      <diagonal/>
    </border>
    <border>
      <left/>
      <right/>
      <top/>
      <bottom style="medium">
        <color indexed="64"/>
      </bottom>
      <diagonal/>
    </border>
  </borders>
  <cellStyleXfs count="2">
    <xf numFmtId="0" fontId="0" fillId="0" borderId="0"/>
    <xf numFmtId="44" fontId="1" fillId="0" borderId="0" applyFont="0" applyFill="0" applyBorder="0" applyAlignment="0" applyProtection="0"/>
  </cellStyleXfs>
  <cellXfs count="50">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12" fillId="0" borderId="0" xfId="0" applyFont="1" applyAlignment="1">
      <alignment vertical="center"/>
    </xf>
    <xf numFmtId="0" fontId="13" fillId="0" borderId="0" xfId="0" applyFont="1" applyAlignment="1">
      <alignment vertical="center"/>
    </xf>
    <xf numFmtId="0" fontId="13" fillId="0" borderId="0" xfId="0" applyFont="1" applyAlignment="1">
      <alignment horizontal="left" vertical="center" indent="15"/>
    </xf>
    <xf numFmtId="0" fontId="11" fillId="0" borderId="0" xfId="0" applyFont="1" applyAlignment="1">
      <alignment vertical="center"/>
    </xf>
    <xf numFmtId="0" fontId="11" fillId="0" borderId="0" xfId="0" applyFont="1"/>
    <xf numFmtId="0" fontId="13" fillId="0" borderId="0" xfId="0" applyFont="1"/>
    <xf numFmtId="0" fontId="2" fillId="0" borderId="0" xfId="0" applyFont="1" applyAlignment="1" applyProtection="1">
      <alignment vertical="center"/>
      <protection locked="0"/>
    </xf>
    <xf numFmtId="0" fontId="10" fillId="0" borderId="15" xfId="0" applyFont="1" applyBorder="1" applyAlignment="1" applyProtection="1">
      <alignment vertical="center" wrapText="1"/>
      <protection locked="0"/>
    </xf>
    <xf numFmtId="0" fontId="15" fillId="0" borderId="5" xfId="0" applyFont="1" applyBorder="1" applyAlignment="1" applyProtection="1">
      <alignment horizontal="center" vertical="center"/>
      <protection locked="0"/>
    </xf>
    <xf numFmtId="164" fontId="15" fillId="0" borderId="5" xfId="1" applyNumberFormat="1" applyFont="1" applyBorder="1" applyAlignment="1" applyProtection="1">
      <alignment horizontal="center" vertical="center"/>
      <protection locked="0"/>
    </xf>
    <xf numFmtId="164" fontId="15" fillId="0" borderId="5" xfId="1" applyNumberFormat="1" applyFont="1" applyFill="1" applyBorder="1" applyAlignment="1" applyProtection="1">
      <alignment horizontal="center" vertical="center"/>
      <protection locked="0"/>
    </xf>
    <xf numFmtId="0" fontId="0" fillId="0" borderId="0" xfId="0" applyProtection="1">
      <protection locked="0"/>
    </xf>
    <xf numFmtId="0" fontId="15" fillId="0" borderId="6" xfId="0" applyFont="1" applyBorder="1" applyAlignment="1" applyProtection="1">
      <alignment horizontal="center" vertical="center"/>
      <protection locked="0"/>
    </xf>
    <xf numFmtId="0" fontId="15" fillId="0" borderId="2" xfId="0" applyFont="1" applyBorder="1" applyAlignment="1" applyProtection="1">
      <alignment horizontal="center" vertical="center"/>
      <protection locked="0"/>
    </xf>
    <xf numFmtId="0" fontId="0" fillId="0" borderId="0" xfId="0" applyAlignment="1" applyProtection="1">
      <alignment horizontal="center"/>
      <protection locked="0"/>
    </xf>
    <xf numFmtId="164" fontId="16" fillId="4" borderId="5" xfId="1" applyNumberFormat="1" applyFont="1" applyFill="1" applyBorder="1" applyAlignment="1" applyProtection="1">
      <alignment horizontal="center" vertical="center"/>
    </xf>
    <xf numFmtId="164" fontId="16" fillId="4" borderId="13" xfId="1" applyNumberFormat="1" applyFont="1" applyFill="1" applyBorder="1" applyAlignment="1" applyProtection="1">
      <alignment horizontal="center" vertical="center"/>
    </xf>
    <xf numFmtId="0" fontId="17" fillId="3" borderId="0" xfId="0" applyFont="1" applyFill="1" applyAlignment="1">
      <alignment horizontal="center" vertical="center"/>
    </xf>
    <xf numFmtId="0" fontId="17" fillId="2" borderId="0" xfId="0" applyFont="1" applyFill="1" applyAlignment="1">
      <alignment horizontal="center" vertical="center" wrapText="1"/>
    </xf>
    <xf numFmtId="0" fontId="17" fillId="2" borderId="14" xfId="0" applyFont="1" applyFill="1" applyBorder="1" applyAlignment="1">
      <alignment horizontal="center" vertical="center" wrapText="1"/>
    </xf>
    <xf numFmtId="0" fontId="18" fillId="0" borderId="10" xfId="0" applyFont="1" applyBorder="1" applyAlignment="1">
      <alignment horizontal="center" vertical="center" wrapText="1"/>
    </xf>
    <xf numFmtId="0" fontId="18" fillId="0" borderId="12" xfId="0" applyFont="1" applyBorder="1" applyAlignment="1">
      <alignment horizontal="center" vertical="center" wrapText="1"/>
    </xf>
    <xf numFmtId="0" fontId="18" fillId="4" borderId="11" xfId="0" applyFont="1" applyFill="1" applyBorder="1" applyAlignment="1">
      <alignment horizontal="center" vertical="center" wrapText="1"/>
    </xf>
    <xf numFmtId="0" fontId="15" fillId="4" borderId="7" xfId="0" applyFont="1" applyFill="1" applyBorder="1" applyAlignment="1">
      <alignment horizontal="center" vertical="center"/>
    </xf>
    <xf numFmtId="0" fontId="15" fillId="4" borderId="3" xfId="0" applyFont="1" applyFill="1" applyBorder="1" applyAlignment="1">
      <alignment horizontal="center" vertical="center"/>
    </xf>
    <xf numFmtId="0" fontId="18" fillId="4" borderId="10" xfId="0" applyFont="1" applyFill="1" applyBorder="1" applyAlignment="1">
      <alignment horizontal="center" vertical="center" wrapText="1"/>
    </xf>
    <xf numFmtId="0" fontId="15" fillId="4" borderId="5" xfId="0" applyFont="1" applyFill="1" applyBorder="1" applyAlignment="1">
      <alignment horizontal="center" vertical="center"/>
    </xf>
    <xf numFmtId="0" fontId="15" fillId="4" borderId="6" xfId="0" applyFont="1" applyFill="1" applyBorder="1" applyAlignment="1">
      <alignment horizontal="center" vertical="center"/>
    </xf>
    <xf numFmtId="0" fontId="15" fillId="4" borderId="2" xfId="0" applyFont="1" applyFill="1" applyBorder="1" applyAlignment="1">
      <alignment horizontal="center" vertical="center"/>
    </xf>
    <xf numFmtId="0" fontId="15" fillId="4" borderId="8" xfId="0" applyFont="1" applyFill="1" applyBorder="1" applyAlignment="1">
      <alignment horizontal="center" vertical="center"/>
    </xf>
    <xf numFmtId="0" fontId="15" fillId="4" borderId="1" xfId="0" applyFont="1" applyFill="1" applyBorder="1" applyAlignment="1">
      <alignment horizontal="center" vertical="center"/>
    </xf>
    <xf numFmtId="0" fontId="18" fillId="4" borderId="10" xfId="0" applyFont="1" applyFill="1" applyBorder="1" applyAlignment="1">
      <alignment horizontal="center" vertical="center"/>
    </xf>
    <xf numFmtId="0" fontId="19" fillId="5" borderId="5" xfId="0" applyFont="1" applyFill="1" applyBorder="1" applyAlignment="1">
      <alignment horizontal="center" vertical="top"/>
    </xf>
    <xf numFmtId="0" fontId="19" fillId="5" borderId="14" xfId="0" applyFont="1" applyFill="1" applyBorder="1" applyAlignment="1">
      <alignment horizontal="center" vertical="top"/>
    </xf>
    <xf numFmtId="0" fontId="18" fillId="4" borderId="12" xfId="0" applyFont="1" applyFill="1" applyBorder="1" applyAlignment="1">
      <alignment horizontal="center" vertical="center" wrapText="1"/>
    </xf>
    <xf numFmtId="0" fontId="18" fillId="4" borderId="9" xfId="0" applyFont="1" applyFill="1" applyBorder="1" applyAlignment="1">
      <alignment horizontal="center" vertical="center" wrapText="1"/>
    </xf>
    <xf numFmtId="164" fontId="16" fillId="4" borderId="4" xfId="0" applyNumberFormat="1" applyFont="1" applyFill="1" applyBorder="1" applyAlignment="1">
      <alignment horizontal="center" vertical="center"/>
    </xf>
    <xf numFmtId="0" fontId="11" fillId="0" borderId="0" xfId="0" applyFont="1" applyAlignment="1">
      <alignment horizontal="center" vertical="center"/>
    </xf>
    <xf numFmtId="0" fontId="13" fillId="0" borderId="0" xfId="0" applyFont="1" applyAlignment="1">
      <alignment horizontal="center" vertical="center"/>
    </xf>
    <xf numFmtId="0" fontId="13" fillId="0" borderId="0" xfId="0" applyFont="1" applyAlignment="1">
      <alignment horizontal="left" wrapText="1"/>
    </xf>
    <xf numFmtId="0" fontId="15" fillId="6" borderId="5" xfId="0" applyFont="1" applyFill="1" applyBorder="1" applyAlignment="1" applyProtection="1">
      <alignment horizontal="center" vertical="center"/>
      <protection locked="0"/>
    </xf>
    <xf numFmtId="0" fontId="17" fillId="3" borderId="0" xfId="0" applyFont="1" applyFill="1" applyAlignment="1" applyProtection="1">
      <alignment horizontal="center" vertical="center"/>
    </xf>
    <xf numFmtId="0" fontId="18" fillId="6" borderId="10" xfId="0" applyFont="1" applyFill="1" applyBorder="1" applyAlignment="1" applyProtection="1">
      <alignment horizontal="center" vertical="center" wrapText="1"/>
    </xf>
  </cellXfs>
  <cellStyles count="2">
    <cellStyle name="Currency" xfId="1" builtinId="4"/>
    <cellStyle name="Normal" xfId="0" builtinId="0"/>
  </cellStyles>
  <dxfs count="1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2D0E7407-8773-4005-A634-9DAC8C65B9F6}" autoFormatId="16" applyNumberFormats="0" applyBorderFormats="0" applyFontFormats="0" applyPatternFormats="0" applyAlignmentFormats="0" applyWidthHeightFormats="0">
  <queryTableRefresh nextId="16">
    <queryTableFields count="15">
      <queryTableField id="1" name="networkId" tableColumnId="1"/>
      <queryTableField id="2" name="networkName" tableColumnId="2"/>
      <queryTableField id="3" name="serial" tableColumnId="3"/>
      <queryTableField id="4" name="name" tableColumnId="4"/>
      <queryTableField id="5" name="model" tableColumnId="5"/>
      <queryTableField id="6" name="mac" tableColumnId="6"/>
      <queryTableField id="7" name="lanIp" tableColumnId="7"/>
      <queryTableField id="8" name="wan1Ip" tableColumnId="8"/>
      <queryTableField id="9" name="wan2Ip" tableColumnId="9"/>
      <queryTableField id="10" name="firmware" tableColumnId="10"/>
      <queryTableField id="11" name="tags" tableColumnId="11"/>
      <queryTableField id="12" name="address" tableColumnId="12"/>
      <queryTableField id="13" name="lat" tableColumnId="13"/>
      <queryTableField id="14" name="lng" tableColumnId="14"/>
      <queryTableField id="15" name="notes" tableColumnId="1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B25F764-1E9D-425D-B236-6BBA0640B1F1}" name="devices" displayName="devices" ref="A1:O726" tableType="queryTable" totalsRowShown="0">
  <autoFilter ref="A1:O726" xr:uid="{958B712A-247E-4A60-A576-8CC8CCA1E0FF}">
    <filterColumn colId="1">
      <filters>
        <filter val="DOT AMHS Hoonah Terminal"/>
        <filter val="DOT Hoonah Airport"/>
        <filter val="DPS ATW Hoonah"/>
      </filters>
    </filterColumn>
  </autoFilter>
  <tableColumns count="15">
    <tableColumn id="1" xr3:uid="{FD3A579D-03EA-405A-AB75-5972FF5E014A}" uniqueName="1" name="networkId" queryTableFieldId="1" dataDxfId="12"/>
    <tableColumn id="2" xr3:uid="{2041B6F8-E787-43D4-9265-78D5AB792557}" uniqueName="2" name="networkName" queryTableFieldId="2" dataDxfId="11"/>
    <tableColumn id="3" xr3:uid="{1A46D640-8BFE-4B48-848B-1BD920A8770F}" uniqueName="3" name="serial" queryTableFieldId="3" dataDxfId="10"/>
    <tableColumn id="4" xr3:uid="{E4408537-DAE2-4D76-A92E-2D4898DFC5C9}" uniqueName="4" name="name" queryTableFieldId="4" dataDxfId="9"/>
    <tableColumn id="5" xr3:uid="{65379368-CD5B-4BB8-A6AA-5313D7A67A48}" uniqueName="5" name="model" queryTableFieldId="5" dataDxfId="8"/>
    <tableColumn id="6" xr3:uid="{85C00E1E-AE03-4F49-9AEB-31EEB1D0F279}" uniqueName="6" name="mac" queryTableFieldId="6" dataDxfId="7"/>
    <tableColumn id="7" xr3:uid="{31B46343-1FAA-4486-B861-EF92AB699ED0}" uniqueName="7" name="lanIp" queryTableFieldId="7" dataDxfId="6"/>
    <tableColumn id="8" xr3:uid="{7209958E-7CF1-485C-9524-97F99768C342}" uniqueName="8" name="wan1Ip" queryTableFieldId="8" dataDxfId="5"/>
    <tableColumn id="9" xr3:uid="{6A8B66C7-7976-4B41-971E-6324C7D003BF}" uniqueName="9" name="wan2Ip" queryTableFieldId="9" dataDxfId="4"/>
    <tableColumn id="10" xr3:uid="{EEC598DF-BFD4-4F21-938D-5D1545AD1F42}" uniqueName="10" name="firmware" queryTableFieldId="10" dataDxfId="3"/>
    <tableColumn id="11" xr3:uid="{94BE046A-9520-41C7-A061-6186307DC90C}" uniqueName="11" name="tags" queryTableFieldId="11" dataDxfId="2"/>
    <tableColumn id="12" xr3:uid="{CBD0B42F-90CB-4313-9284-4654A0DF59B7}" uniqueName="12" name="address" queryTableFieldId="12" dataDxfId="1"/>
    <tableColumn id="13" xr3:uid="{BAE5C877-1467-4118-8702-E7E145F9B376}" uniqueName="13" name="lat" queryTableFieldId="13"/>
    <tableColumn id="14" xr3:uid="{13ABB1FA-78ED-4D94-A8D4-AD177C40F0B2}" uniqueName="14" name="lng" queryTableFieldId="14"/>
    <tableColumn id="15" xr3:uid="{EBBC4120-372D-4EF6-B93B-0BC5FD41F797}" uniqueName="15" name="notes" queryTableFieldId="15"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2B55A-21C5-479C-82B5-FF2E03EA5D34}">
  <dimension ref="A1:X51"/>
  <sheetViews>
    <sheetView workbookViewId="0">
      <selection activeCell="A44" sqref="A44:XFD44"/>
    </sheetView>
  </sheetViews>
  <sheetFormatPr defaultRowHeight="14.4" x14ac:dyDescent="0.3"/>
  <sheetData>
    <row r="1" spans="1:1" ht="15.6" x14ac:dyDescent="0.3">
      <c r="A1" s="7" t="s">
        <v>0</v>
      </c>
    </row>
    <row r="2" spans="1:1" s="45" customFormat="1" ht="15.6" x14ac:dyDescent="0.3"/>
    <row r="3" spans="1:1" ht="15.6" x14ac:dyDescent="0.3">
      <c r="A3" s="8" t="s">
        <v>1</v>
      </c>
    </row>
    <row r="4" spans="1:1" s="44" customFormat="1" ht="14.4" customHeight="1" x14ac:dyDescent="0.3"/>
    <row r="5" spans="1:1" ht="15.6" x14ac:dyDescent="0.3">
      <c r="A5" s="8" t="s">
        <v>5271</v>
      </c>
    </row>
    <row r="6" spans="1:1" s="44" customFormat="1" ht="14.4" customHeight="1" x14ac:dyDescent="0.3"/>
    <row r="7" spans="1:1" ht="15.6" x14ac:dyDescent="0.3">
      <c r="A7" s="8" t="s">
        <v>5270</v>
      </c>
    </row>
    <row r="8" spans="1:1" s="45" customFormat="1" ht="15.6" x14ac:dyDescent="0.3"/>
    <row r="9" spans="1:1" ht="15.6" x14ac:dyDescent="0.3">
      <c r="A9" s="9" t="s">
        <v>2</v>
      </c>
    </row>
    <row r="10" spans="1:1" s="45" customFormat="1" ht="8.4" customHeight="1" x14ac:dyDescent="0.3"/>
    <row r="11" spans="1:1" ht="15.6" x14ac:dyDescent="0.3">
      <c r="A11" s="9" t="s">
        <v>5269</v>
      </c>
    </row>
    <row r="12" spans="1:1" s="45" customFormat="1" ht="8.4" customHeight="1" x14ac:dyDescent="0.3"/>
    <row r="13" spans="1:1" ht="15.6" x14ac:dyDescent="0.3">
      <c r="A13" s="9" t="s">
        <v>5268</v>
      </c>
    </row>
    <row r="14" spans="1:1" s="45" customFormat="1" ht="8.4" customHeight="1" x14ac:dyDescent="0.3"/>
    <row r="15" spans="1:1" ht="15.6" x14ac:dyDescent="0.3">
      <c r="A15" s="9" t="s">
        <v>3</v>
      </c>
    </row>
    <row r="16" spans="1:1" s="45" customFormat="1" ht="8.4" customHeight="1" x14ac:dyDescent="0.3"/>
    <row r="17" spans="1:2" ht="15.6" x14ac:dyDescent="0.3">
      <c r="A17" s="9" t="s">
        <v>5266</v>
      </c>
    </row>
    <row r="18" spans="1:2" s="45" customFormat="1" ht="8.4" customHeight="1" x14ac:dyDescent="0.3"/>
    <row r="19" spans="1:2" ht="15.6" x14ac:dyDescent="0.3">
      <c r="A19" s="9" t="s">
        <v>5265</v>
      </c>
    </row>
    <row r="20" spans="1:2" s="45" customFormat="1" ht="8.4" customHeight="1" x14ac:dyDescent="0.3"/>
    <row r="21" spans="1:2" ht="15.6" x14ac:dyDescent="0.3">
      <c r="A21" s="9" t="s">
        <v>5264</v>
      </c>
    </row>
    <row r="22" spans="1:2" s="45" customFormat="1" ht="8.4" customHeight="1" x14ac:dyDescent="0.3"/>
    <row r="23" spans="1:2" ht="15.6" x14ac:dyDescent="0.3">
      <c r="A23" s="9" t="s">
        <v>4</v>
      </c>
    </row>
    <row r="24" spans="1:2" s="45" customFormat="1" ht="8.4" customHeight="1" x14ac:dyDescent="0.3"/>
    <row r="25" spans="1:2" ht="15.6" x14ac:dyDescent="0.3">
      <c r="A25" s="9" t="s">
        <v>5</v>
      </c>
    </row>
    <row r="26" spans="1:2" s="45" customFormat="1" ht="8.4" customHeight="1" x14ac:dyDescent="0.3"/>
    <row r="27" spans="1:2" ht="15.6" x14ac:dyDescent="0.3">
      <c r="A27" s="9" t="s">
        <v>6</v>
      </c>
    </row>
    <row r="28" spans="1:2" s="45" customFormat="1" ht="8.4" customHeight="1" x14ac:dyDescent="0.3"/>
    <row r="29" spans="1:2" ht="15.6" x14ac:dyDescent="0.3">
      <c r="A29" s="9" t="s">
        <v>7</v>
      </c>
    </row>
    <row r="30" spans="1:2" ht="15.6" x14ac:dyDescent="0.3">
      <c r="A30" s="9"/>
    </row>
    <row r="31" spans="1:2" s="10" customFormat="1" ht="14.4" customHeight="1" x14ac:dyDescent="0.25">
      <c r="A31" s="8" t="s">
        <v>5273</v>
      </c>
      <c r="B31" s="11"/>
    </row>
    <row r="32" spans="1:2" s="10" customFormat="1" ht="14.4" customHeight="1" x14ac:dyDescent="0.3">
      <c r="A32" s="8" t="s">
        <v>5274</v>
      </c>
    </row>
    <row r="33" spans="1:23" s="10" customFormat="1" ht="14.4" customHeight="1" x14ac:dyDescent="0.3">
      <c r="A33" s="8" t="s">
        <v>5282</v>
      </c>
    </row>
    <row r="34" spans="1:23" s="10" customFormat="1" ht="14.4" customHeight="1" x14ac:dyDescent="0.3">
      <c r="A34" s="12" t="s">
        <v>5275</v>
      </c>
    </row>
    <row r="35" spans="1:23" s="10" customFormat="1" ht="14.4" customHeight="1" x14ac:dyDescent="0.3">
      <c r="A35" s="8" t="s">
        <v>5276</v>
      </c>
    </row>
    <row r="36" spans="1:23" s="10" customFormat="1" ht="14.4" customHeight="1" x14ac:dyDescent="0.3">
      <c r="A36" s="8" t="s">
        <v>5277</v>
      </c>
    </row>
    <row r="37" spans="1:23" s="44" customFormat="1" ht="14.4" customHeight="1" x14ac:dyDescent="0.3"/>
    <row r="38" spans="1:23" ht="15.6" x14ac:dyDescent="0.3">
      <c r="A38" s="8" t="s">
        <v>8</v>
      </c>
    </row>
    <row r="39" spans="1:23" ht="15.6" x14ac:dyDescent="0.3">
      <c r="A39" s="9" t="s">
        <v>9</v>
      </c>
    </row>
    <row r="40" spans="1:23" ht="15.6" x14ac:dyDescent="0.3">
      <c r="A40" s="8"/>
    </row>
    <row r="41" spans="1:23" ht="15.6" x14ac:dyDescent="0.3">
      <c r="A41" s="9" t="s">
        <v>5272</v>
      </c>
    </row>
    <row r="43" spans="1:23" ht="15.6" x14ac:dyDescent="0.3">
      <c r="A43" s="12" t="s">
        <v>5278</v>
      </c>
    </row>
    <row r="44" spans="1:23" ht="8.4" customHeight="1" x14ac:dyDescent="0.3">
      <c r="A44" s="12"/>
    </row>
    <row r="45" spans="1:23" ht="15.6" x14ac:dyDescent="0.3">
      <c r="A45" s="46" t="s">
        <v>5280</v>
      </c>
      <c r="B45" s="46"/>
      <c r="C45" s="46"/>
      <c r="D45" s="46"/>
      <c r="E45" s="46"/>
      <c r="F45" s="46"/>
      <c r="G45" s="46"/>
      <c r="H45" s="46"/>
      <c r="I45" s="46"/>
      <c r="J45" s="46"/>
      <c r="K45" s="46"/>
      <c r="L45" s="46"/>
      <c r="M45" s="46"/>
      <c r="N45" s="46"/>
      <c r="O45" s="46"/>
      <c r="P45" s="46"/>
      <c r="Q45" s="46"/>
      <c r="R45" s="46"/>
      <c r="S45" s="46"/>
      <c r="T45" s="46"/>
      <c r="U45" s="46"/>
      <c r="V45" s="46"/>
      <c r="W45" s="46"/>
    </row>
    <row r="46" spans="1:23" ht="15.6" x14ac:dyDescent="0.3">
      <c r="A46" s="12" t="s">
        <v>5279</v>
      </c>
    </row>
    <row r="47" spans="1:23" ht="15.6" x14ac:dyDescent="0.3">
      <c r="A47" s="12" t="s">
        <v>5281</v>
      </c>
    </row>
    <row r="49" spans="1:24" ht="15.6" customHeight="1" x14ac:dyDescent="0.3">
      <c r="A49" s="46" t="s">
        <v>5283</v>
      </c>
      <c r="B49" s="46"/>
      <c r="C49" s="46"/>
      <c r="D49" s="46"/>
      <c r="E49" s="46"/>
      <c r="F49" s="46"/>
      <c r="G49" s="46"/>
      <c r="H49" s="46"/>
      <c r="I49" s="46"/>
      <c r="J49" s="46"/>
      <c r="K49" s="46"/>
      <c r="L49" s="46"/>
      <c r="M49" s="46"/>
      <c r="N49" s="46"/>
      <c r="O49" s="46"/>
      <c r="P49" s="46"/>
      <c r="Q49" s="46"/>
      <c r="R49" s="46"/>
      <c r="S49" s="46"/>
      <c r="T49" s="46"/>
      <c r="U49" s="46"/>
      <c r="V49" s="46"/>
      <c r="W49" s="46"/>
      <c r="X49" s="46"/>
    </row>
    <row r="51" spans="1:24" ht="15.6" x14ac:dyDescent="0.3">
      <c r="A51" s="46" t="s">
        <v>5284</v>
      </c>
      <c r="B51" s="46"/>
      <c r="C51" s="46"/>
      <c r="D51" s="46"/>
      <c r="E51" s="46"/>
      <c r="F51" s="46"/>
      <c r="G51" s="46"/>
      <c r="H51" s="46"/>
      <c r="I51" s="46"/>
      <c r="J51" s="46"/>
      <c r="K51" s="46"/>
      <c r="L51" s="46"/>
      <c r="M51" s="46"/>
      <c r="N51" s="46"/>
      <c r="O51" s="46"/>
      <c r="P51" s="46"/>
      <c r="Q51" s="46"/>
      <c r="R51" s="46"/>
      <c r="S51" s="46"/>
      <c r="T51" s="46"/>
      <c r="U51" s="46"/>
      <c r="V51" s="46"/>
      <c r="W51" s="46"/>
    </row>
  </sheetData>
  <mergeCells count="18">
    <mergeCell ref="A51:W51"/>
    <mergeCell ref="A45:W45"/>
    <mergeCell ref="A49:X49"/>
    <mergeCell ref="A37:XFD37"/>
    <mergeCell ref="A6:XFD6"/>
    <mergeCell ref="A8:XFD8"/>
    <mergeCell ref="A28:XFD28"/>
    <mergeCell ref="A26:XFD26"/>
    <mergeCell ref="A24:XFD24"/>
    <mergeCell ref="A22:XFD22"/>
    <mergeCell ref="A20:XFD20"/>
    <mergeCell ref="A18:XFD18"/>
    <mergeCell ref="A16:XFD16"/>
    <mergeCell ref="A4:XFD4"/>
    <mergeCell ref="A2:XFD2"/>
    <mergeCell ref="A10:XFD10"/>
    <mergeCell ref="A14:XFD14"/>
    <mergeCell ref="A12:XFD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AD440-CD34-4765-BCF9-674D4724DEC4}">
  <dimension ref="A1:W155"/>
  <sheetViews>
    <sheetView tabSelected="1" topLeftCell="M1" zoomScale="85" zoomScaleNormal="85" workbookViewId="0">
      <pane ySplit="2" topLeftCell="A3" activePane="bottomLeft" state="frozen"/>
      <selection pane="bottomLeft" activeCell="X1" sqref="X1"/>
    </sheetView>
  </sheetViews>
  <sheetFormatPr defaultRowHeight="14.4" x14ac:dyDescent="0.3"/>
  <cols>
    <col min="1" max="1" width="12.33203125" style="21" customWidth="1"/>
    <col min="2" max="2" width="10.5546875" style="21" bestFit="1" customWidth="1"/>
    <col min="3" max="3" width="49.109375" style="18" bestFit="1" customWidth="1"/>
    <col min="4" max="4" width="7.6640625" style="21" customWidth="1"/>
    <col min="5" max="5" width="35" style="21" customWidth="1"/>
    <col min="6" max="6" width="19" style="21" customWidth="1"/>
    <col min="7" max="7" width="23.33203125" style="21" customWidth="1"/>
    <col min="8" max="8" width="19" style="21" customWidth="1"/>
    <col min="9" max="9" width="20.88671875" style="21" customWidth="1"/>
    <col min="10" max="10" width="22.33203125" style="21" customWidth="1"/>
    <col min="11" max="11" width="19" style="21" customWidth="1"/>
    <col min="12" max="12" width="20.6640625" style="21" customWidth="1"/>
    <col min="13" max="13" width="20.5546875" style="21" customWidth="1"/>
    <col min="14" max="14" width="21.44140625" style="21" customWidth="1"/>
    <col min="15" max="15" width="19" style="21" customWidth="1"/>
    <col min="16" max="16" width="20.88671875" style="21" customWidth="1"/>
    <col min="17" max="17" width="24.88671875" style="21" customWidth="1"/>
    <col min="18" max="18" width="18.6640625" style="21" customWidth="1"/>
    <col min="19" max="19" width="14.6640625" style="21" customWidth="1"/>
    <col min="20" max="20" width="19.33203125" style="21" customWidth="1"/>
    <col min="21" max="21" width="20.33203125" style="21" customWidth="1"/>
    <col min="22" max="22" width="19" style="21" bestFit="1" customWidth="1"/>
    <col min="23" max="23" width="25.33203125" style="18" customWidth="1"/>
    <col min="24" max="16384" width="8.88671875" style="18"/>
  </cols>
  <sheetData>
    <row r="1" spans="1:23" s="13" customFormat="1" ht="109.8" thickBot="1" x14ac:dyDescent="0.35">
      <c r="A1" s="24"/>
      <c r="B1" s="24"/>
      <c r="C1" s="24"/>
      <c r="D1" s="24"/>
      <c r="E1" s="24"/>
      <c r="F1" s="24"/>
      <c r="G1" s="25" t="s">
        <v>10</v>
      </c>
      <c r="H1" s="24"/>
      <c r="I1" s="25" t="s">
        <v>11</v>
      </c>
      <c r="J1" s="24"/>
      <c r="K1" s="48"/>
      <c r="L1" s="25" t="s">
        <v>5261</v>
      </c>
      <c r="M1" s="26" t="s">
        <v>5262</v>
      </c>
      <c r="N1" s="25" t="s">
        <v>5263</v>
      </c>
      <c r="O1" s="24"/>
      <c r="P1" s="24"/>
      <c r="Q1" s="24"/>
      <c r="R1" s="24"/>
      <c r="S1" s="25" t="s">
        <v>12</v>
      </c>
      <c r="T1" s="24"/>
      <c r="U1" s="25" t="s">
        <v>13</v>
      </c>
      <c r="V1" s="24"/>
      <c r="W1" s="25" t="s">
        <v>14</v>
      </c>
    </row>
    <row r="2" spans="1:23" s="14" customFormat="1" ht="78.599999999999994" thickBot="1" x14ac:dyDescent="0.35">
      <c r="A2" s="29" t="s">
        <v>15</v>
      </c>
      <c r="B2" s="38" t="s">
        <v>16</v>
      </c>
      <c r="C2" s="32" t="s">
        <v>17</v>
      </c>
      <c r="D2" s="32" t="s">
        <v>18</v>
      </c>
      <c r="E2" s="27" t="s">
        <v>19</v>
      </c>
      <c r="F2" s="32" t="s">
        <v>20</v>
      </c>
      <c r="G2" s="27" t="s">
        <v>21</v>
      </c>
      <c r="H2" s="32" t="s">
        <v>22</v>
      </c>
      <c r="I2" s="27" t="s">
        <v>23</v>
      </c>
      <c r="J2" s="27" t="s">
        <v>24</v>
      </c>
      <c r="K2" s="49" t="s">
        <v>25</v>
      </c>
      <c r="L2" s="27" t="s">
        <v>26</v>
      </c>
      <c r="M2" s="27" t="s">
        <v>27</v>
      </c>
      <c r="N2" s="27" t="s">
        <v>28</v>
      </c>
      <c r="O2" s="27" t="s">
        <v>29</v>
      </c>
      <c r="P2" s="27" t="s">
        <v>30</v>
      </c>
      <c r="Q2" s="27" t="s">
        <v>31</v>
      </c>
      <c r="R2" s="32" t="s">
        <v>5285</v>
      </c>
      <c r="S2" s="27" t="s">
        <v>32</v>
      </c>
      <c r="T2" s="28" t="s">
        <v>33</v>
      </c>
      <c r="U2" s="32" t="s">
        <v>34</v>
      </c>
      <c r="V2" s="41" t="s">
        <v>35</v>
      </c>
      <c r="W2" s="42" t="s">
        <v>5267</v>
      </c>
    </row>
    <row r="3" spans="1:23" x14ac:dyDescent="0.3">
      <c r="A3" s="30">
        <v>1</v>
      </c>
      <c r="B3" s="33" t="s">
        <v>36</v>
      </c>
      <c r="C3" s="33" t="s">
        <v>37</v>
      </c>
      <c r="D3" s="33">
        <v>99557</v>
      </c>
      <c r="E3" s="15"/>
      <c r="F3" s="33">
        <v>6</v>
      </c>
      <c r="G3" s="15"/>
      <c r="H3" s="33">
        <v>2</v>
      </c>
      <c r="I3" s="15"/>
      <c r="J3" s="15"/>
      <c r="K3" s="47">
        <v>200</v>
      </c>
      <c r="L3" s="15"/>
      <c r="M3" s="15"/>
      <c r="N3" s="15"/>
      <c r="O3" s="15"/>
      <c r="P3" s="15"/>
      <c r="Q3" s="16">
        <v>0</v>
      </c>
      <c r="R3" s="39">
        <v>200</v>
      </c>
      <c r="S3" s="17">
        <v>0</v>
      </c>
      <c r="T3" s="17">
        <v>0</v>
      </c>
      <c r="U3" s="22">
        <f t="shared" ref="U3:U34" si="0">SUM(S3+T3)</f>
        <v>0</v>
      </c>
      <c r="V3" s="23">
        <f>U3*12</f>
        <v>0</v>
      </c>
      <c r="W3" s="43">
        <f>V3*5</f>
        <v>0</v>
      </c>
    </row>
    <row r="4" spans="1:23" x14ac:dyDescent="0.3">
      <c r="A4" s="31">
        <v>2</v>
      </c>
      <c r="B4" s="34" t="s">
        <v>36</v>
      </c>
      <c r="C4" s="34" t="s">
        <v>38</v>
      </c>
      <c r="D4" s="34">
        <v>99557</v>
      </c>
      <c r="E4" s="19"/>
      <c r="F4" s="34">
        <v>6</v>
      </c>
      <c r="G4" s="19"/>
      <c r="H4" s="34">
        <v>2</v>
      </c>
      <c r="I4" s="19"/>
      <c r="J4" s="19"/>
      <c r="K4" s="47">
        <v>200</v>
      </c>
      <c r="L4" s="19"/>
      <c r="M4" s="19"/>
      <c r="N4" s="19"/>
      <c r="O4" s="19"/>
      <c r="P4" s="19"/>
      <c r="Q4" s="16">
        <v>0</v>
      </c>
      <c r="R4" s="39">
        <v>200</v>
      </c>
      <c r="S4" s="17">
        <v>0</v>
      </c>
      <c r="T4" s="17">
        <v>0</v>
      </c>
      <c r="U4" s="22">
        <f t="shared" si="0"/>
        <v>0</v>
      </c>
      <c r="V4" s="23">
        <f t="shared" ref="V4:V67" si="1">U4*12</f>
        <v>0</v>
      </c>
      <c r="W4" s="43">
        <f t="shared" ref="W4:W67" si="2">V4*5</f>
        <v>0</v>
      </c>
    </row>
    <row r="5" spans="1:23" x14ac:dyDescent="0.3">
      <c r="A5" s="31">
        <v>3</v>
      </c>
      <c r="B5" s="34" t="s">
        <v>39</v>
      </c>
      <c r="C5" s="36" t="s">
        <v>40</v>
      </c>
      <c r="D5" s="34">
        <v>99559</v>
      </c>
      <c r="E5" s="19"/>
      <c r="F5" s="34">
        <v>10</v>
      </c>
      <c r="G5" s="19"/>
      <c r="H5" s="34">
        <v>4</v>
      </c>
      <c r="I5" s="19"/>
      <c r="J5" s="19"/>
      <c r="K5" s="47">
        <v>200</v>
      </c>
      <c r="L5" s="19"/>
      <c r="M5" s="19"/>
      <c r="N5" s="19"/>
      <c r="O5" s="19"/>
      <c r="P5" s="19"/>
      <c r="Q5" s="16">
        <v>0</v>
      </c>
      <c r="R5" s="39">
        <v>300</v>
      </c>
      <c r="S5" s="17">
        <v>0</v>
      </c>
      <c r="T5" s="17">
        <v>0</v>
      </c>
      <c r="U5" s="22">
        <f t="shared" si="0"/>
        <v>0</v>
      </c>
      <c r="V5" s="23">
        <f t="shared" si="1"/>
        <v>0</v>
      </c>
      <c r="W5" s="43">
        <f t="shared" si="2"/>
        <v>0</v>
      </c>
    </row>
    <row r="6" spans="1:23" x14ac:dyDescent="0.3">
      <c r="A6" s="31">
        <v>4</v>
      </c>
      <c r="B6" s="34" t="s">
        <v>39</v>
      </c>
      <c r="C6" s="36" t="s">
        <v>41</v>
      </c>
      <c r="D6" s="34">
        <v>99559</v>
      </c>
      <c r="E6" s="19"/>
      <c r="F6" s="34">
        <v>10</v>
      </c>
      <c r="G6" s="19"/>
      <c r="H6" s="34">
        <v>4</v>
      </c>
      <c r="I6" s="19"/>
      <c r="J6" s="19"/>
      <c r="K6" s="47">
        <v>200</v>
      </c>
      <c r="L6" s="19"/>
      <c r="M6" s="19"/>
      <c r="N6" s="19"/>
      <c r="O6" s="19"/>
      <c r="P6" s="19"/>
      <c r="Q6" s="16">
        <v>0</v>
      </c>
      <c r="R6" s="39">
        <v>100</v>
      </c>
      <c r="S6" s="17">
        <v>0</v>
      </c>
      <c r="T6" s="17">
        <v>0</v>
      </c>
      <c r="U6" s="22">
        <f t="shared" si="0"/>
        <v>0</v>
      </c>
      <c r="V6" s="23">
        <f t="shared" si="1"/>
        <v>0</v>
      </c>
      <c r="W6" s="43">
        <f t="shared" si="2"/>
        <v>0</v>
      </c>
    </row>
    <row r="7" spans="1:23" x14ac:dyDescent="0.3">
      <c r="A7" s="30">
        <v>5</v>
      </c>
      <c r="B7" s="34" t="s">
        <v>39</v>
      </c>
      <c r="C7" s="36" t="s">
        <v>42</v>
      </c>
      <c r="D7" s="34">
        <v>99559</v>
      </c>
      <c r="E7" s="19"/>
      <c r="F7" s="34">
        <v>10</v>
      </c>
      <c r="G7" s="19"/>
      <c r="H7" s="34">
        <v>4</v>
      </c>
      <c r="I7" s="19"/>
      <c r="J7" s="19"/>
      <c r="K7" s="47">
        <v>200</v>
      </c>
      <c r="L7" s="19"/>
      <c r="M7" s="19"/>
      <c r="N7" s="19"/>
      <c r="O7" s="19"/>
      <c r="P7" s="19"/>
      <c r="Q7" s="16">
        <v>0</v>
      </c>
      <c r="R7" s="39">
        <v>1000</v>
      </c>
      <c r="S7" s="17">
        <v>0</v>
      </c>
      <c r="T7" s="17">
        <v>0</v>
      </c>
      <c r="U7" s="22">
        <f t="shared" si="0"/>
        <v>0</v>
      </c>
      <c r="V7" s="23">
        <f t="shared" si="1"/>
        <v>0</v>
      </c>
      <c r="W7" s="43">
        <f t="shared" si="2"/>
        <v>0</v>
      </c>
    </row>
    <row r="8" spans="1:23" x14ac:dyDescent="0.3">
      <c r="A8" s="31">
        <v>6</v>
      </c>
      <c r="B8" s="34" t="s">
        <v>39</v>
      </c>
      <c r="C8" s="36" t="s">
        <v>43</v>
      </c>
      <c r="D8" s="34">
        <v>99559</v>
      </c>
      <c r="E8" s="19"/>
      <c r="F8" s="34">
        <v>10</v>
      </c>
      <c r="G8" s="19"/>
      <c r="H8" s="34">
        <v>4</v>
      </c>
      <c r="I8" s="19"/>
      <c r="J8" s="19"/>
      <c r="K8" s="47">
        <v>200</v>
      </c>
      <c r="L8" s="19"/>
      <c r="M8" s="19"/>
      <c r="N8" s="19"/>
      <c r="O8" s="19"/>
      <c r="P8" s="19"/>
      <c r="Q8" s="16">
        <v>0</v>
      </c>
      <c r="R8" s="39">
        <v>300</v>
      </c>
      <c r="S8" s="17">
        <v>0</v>
      </c>
      <c r="T8" s="17">
        <v>0</v>
      </c>
      <c r="U8" s="22">
        <f t="shared" si="0"/>
        <v>0</v>
      </c>
      <c r="V8" s="23">
        <f t="shared" si="1"/>
        <v>0</v>
      </c>
      <c r="W8" s="43">
        <f t="shared" si="2"/>
        <v>0</v>
      </c>
    </row>
    <row r="9" spans="1:23" x14ac:dyDescent="0.3">
      <c r="A9" s="31">
        <v>7</v>
      </c>
      <c r="B9" s="34" t="s">
        <v>39</v>
      </c>
      <c r="C9" s="36" t="s">
        <v>44</v>
      </c>
      <c r="D9" s="34">
        <v>99559</v>
      </c>
      <c r="E9" s="19"/>
      <c r="F9" s="34">
        <v>10</v>
      </c>
      <c r="G9" s="19"/>
      <c r="H9" s="34">
        <v>4</v>
      </c>
      <c r="I9" s="19"/>
      <c r="J9" s="19"/>
      <c r="K9" s="47">
        <v>200</v>
      </c>
      <c r="L9" s="19"/>
      <c r="M9" s="19"/>
      <c r="N9" s="19"/>
      <c r="O9" s="19"/>
      <c r="P9" s="19"/>
      <c r="Q9" s="16">
        <v>0</v>
      </c>
      <c r="R9" s="39">
        <v>300</v>
      </c>
      <c r="S9" s="17">
        <v>0</v>
      </c>
      <c r="T9" s="17">
        <v>0</v>
      </c>
      <c r="U9" s="22">
        <f t="shared" si="0"/>
        <v>0</v>
      </c>
      <c r="V9" s="23">
        <f t="shared" si="1"/>
        <v>0</v>
      </c>
      <c r="W9" s="43">
        <f t="shared" si="2"/>
        <v>0</v>
      </c>
    </row>
    <row r="10" spans="1:23" x14ac:dyDescent="0.3">
      <c r="A10" s="31">
        <v>8</v>
      </c>
      <c r="B10" s="34" t="s">
        <v>39</v>
      </c>
      <c r="C10" s="36" t="s">
        <v>45</v>
      </c>
      <c r="D10" s="34">
        <v>99559</v>
      </c>
      <c r="E10" s="19"/>
      <c r="F10" s="34">
        <v>10</v>
      </c>
      <c r="G10" s="19"/>
      <c r="H10" s="34">
        <v>4</v>
      </c>
      <c r="I10" s="19"/>
      <c r="J10" s="19"/>
      <c r="K10" s="47">
        <v>200</v>
      </c>
      <c r="L10" s="19"/>
      <c r="M10" s="19"/>
      <c r="N10" s="19"/>
      <c r="O10" s="19"/>
      <c r="P10" s="19"/>
      <c r="Q10" s="16">
        <v>0</v>
      </c>
      <c r="R10" s="39">
        <v>200</v>
      </c>
      <c r="S10" s="17">
        <v>0</v>
      </c>
      <c r="T10" s="17">
        <v>0</v>
      </c>
      <c r="U10" s="22">
        <f t="shared" si="0"/>
        <v>0</v>
      </c>
      <c r="V10" s="23">
        <f t="shared" si="1"/>
        <v>0</v>
      </c>
      <c r="W10" s="43">
        <f t="shared" si="2"/>
        <v>0</v>
      </c>
    </row>
    <row r="11" spans="1:23" x14ac:dyDescent="0.3">
      <c r="A11" s="30">
        <v>9</v>
      </c>
      <c r="B11" s="34" t="s">
        <v>39</v>
      </c>
      <c r="C11" s="36" t="s">
        <v>46</v>
      </c>
      <c r="D11" s="34">
        <v>99559</v>
      </c>
      <c r="E11" s="19"/>
      <c r="F11" s="34">
        <v>10</v>
      </c>
      <c r="G11" s="19"/>
      <c r="H11" s="34">
        <v>4</v>
      </c>
      <c r="I11" s="19"/>
      <c r="J11" s="19"/>
      <c r="K11" s="47">
        <v>200</v>
      </c>
      <c r="L11" s="19"/>
      <c r="M11" s="19"/>
      <c r="N11" s="19"/>
      <c r="O11" s="19"/>
      <c r="P11" s="19"/>
      <c r="Q11" s="16">
        <v>0</v>
      </c>
      <c r="R11" s="39">
        <v>1500</v>
      </c>
      <c r="S11" s="17">
        <v>0</v>
      </c>
      <c r="T11" s="17">
        <v>0</v>
      </c>
      <c r="U11" s="22">
        <f t="shared" si="0"/>
        <v>0</v>
      </c>
      <c r="V11" s="23">
        <f t="shared" si="1"/>
        <v>0</v>
      </c>
      <c r="W11" s="43">
        <f t="shared" si="2"/>
        <v>0</v>
      </c>
    </row>
    <row r="12" spans="1:23" x14ac:dyDescent="0.3">
      <c r="A12" s="31">
        <v>10</v>
      </c>
      <c r="B12" s="34" t="s">
        <v>39</v>
      </c>
      <c r="C12" s="36" t="s">
        <v>47</v>
      </c>
      <c r="D12" s="34">
        <v>99559</v>
      </c>
      <c r="E12" s="19"/>
      <c r="F12" s="34">
        <v>10</v>
      </c>
      <c r="G12" s="19"/>
      <c r="H12" s="34">
        <v>4</v>
      </c>
      <c r="I12" s="19"/>
      <c r="J12" s="19"/>
      <c r="K12" s="47">
        <v>200</v>
      </c>
      <c r="L12" s="19"/>
      <c r="M12" s="19"/>
      <c r="N12" s="19"/>
      <c r="O12" s="19"/>
      <c r="P12" s="19"/>
      <c r="Q12" s="16">
        <v>0</v>
      </c>
      <c r="R12" s="39">
        <v>200</v>
      </c>
      <c r="S12" s="17">
        <v>0</v>
      </c>
      <c r="T12" s="17">
        <v>0</v>
      </c>
      <c r="U12" s="22">
        <f t="shared" si="0"/>
        <v>0</v>
      </c>
      <c r="V12" s="23">
        <f t="shared" si="1"/>
        <v>0</v>
      </c>
      <c r="W12" s="43">
        <f t="shared" si="2"/>
        <v>0</v>
      </c>
    </row>
    <row r="13" spans="1:23" x14ac:dyDescent="0.3">
      <c r="A13" s="31">
        <v>11</v>
      </c>
      <c r="B13" s="34" t="s">
        <v>39</v>
      </c>
      <c r="C13" s="36" t="s">
        <v>48</v>
      </c>
      <c r="D13" s="34">
        <v>99559</v>
      </c>
      <c r="E13" s="19"/>
      <c r="F13" s="34">
        <v>10</v>
      </c>
      <c r="G13" s="19"/>
      <c r="H13" s="34">
        <v>4</v>
      </c>
      <c r="I13" s="19"/>
      <c r="J13" s="19"/>
      <c r="K13" s="47">
        <v>200</v>
      </c>
      <c r="L13" s="19"/>
      <c r="M13" s="19"/>
      <c r="N13" s="19"/>
      <c r="O13" s="19"/>
      <c r="P13" s="19"/>
      <c r="Q13" s="16">
        <v>0</v>
      </c>
      <c r="R13" s="39">
        <v>200</v>
      </c>
      <c r="S13" s="17">
        <v>0</v>
      </c>
      <c r="T13" s="17">
        <v>0</v>
      </c>
      <c r="U13" s="22">
        <f t="shared" si="0"/>
        <v>0</v>
      </c>
      <c r="V13" s="23">
        <f t="shared" si="1"/>
        <v>0</v>
      </c>
      <c r="W13" s="43">
        <f t="shared" si="2"/>
        <v>0</v>
      </c>
    </row>
    <row r="14" spans="1:23" x14ac:dyDescent="0.3">
      <c r="A14" s="30">
        <v>12</v>
      </c>
      <c r="B14" s="34" t="s">
        <v>39</v>
      </c>
      <c r="C14" s="36" t="s">
        <v>49</v>
      </c>
      <c r="D14" s="34">
        <v>99559</v>
      </c>
      <c r="E14" s="19"/>
      <c r="F14" s="34">
        <v>10</v>
      </c>
      <c r="G14" s="19"/>
      <c r="H14" s="34">
        <v>4</v>
      </c>
      <c r="I14" s="19"/>
      <c r="J14" s="19"/>
      <c r="K14" s="47">
        <v>200</v>
      </c>
      <c r="L14" s="19"/>
      <c r="M14" s="19"/>
      <c r="N14" s="19"/>
      <c r="O14" s="19"/>
      <c r="P14" s="19"/>
      <c r="Q14" s="16">
        <v>0</v>
      </c>
      <c r="R14" s="39">
        <v>200</v>
      </c>
      <c r="S14" s="17">
        <v>0</v>
      </c>
      <c r="T14" s="17">
        <v>0</v>
      </c>
      <c r="U14" s="22">
        <f t="shared" si="0"/>
        <v>0</v>
      </c>
      <c r="V14" s="23">
        <f t="shared" si="1"/>
        <v>0</v>
      </c>
      <c r="W14" s="43">
        <f t="shared" si="2"/>
        <v>0</v>
      </c>
    </row>
    <row r="15" spans="1:23" x14ac:dyDescent="0.3">
      <c r="A15" s="31">
        <v>13</v>
      </c>
      <c r="B15" s="34" t="s">
        <v>39</v>
      </c>
      <c r="C15" s="36" t="s">
        <v>50</v>
      </c>
      <c r="D15" s="34">
        <v>99559</v>
      </c>
      <c r="E15" s="19"/>
      <c r="F15" s="34">
        <v>10</v>
      </c>
      <c r="G15" s="19"/>
      <c r="H15" s="34">
        <v>4</v>
      </c>
      <c r="I15" s="19"/>
      <c r="J15" s="19"/>
      <c r="K15" s="47">
        <v>200</v>
      </c>
      <c r="L15" s="19"/>
      <c r="M15" s="19"/>
      <c r="N15" s="19"/>
      <c r="O15" s="19"/>
      <c r="P15" s="19"/>
      <c r="Q15" s="16">
        <v>0</v>
      </c>
      <c r="R15" s="39">
        <v>200</v>
      </c>
      <c r="S15" s="17">
        <v>0</v>
      </c>
      <c r="T15" s="17">
        <v>0</v>
      </c>
      <c r="U15" s="22">
        <f t="shared" si="0"/>
        <v>0</v>
      </c>
      <c r="V15" s="23">
        <f t="shared" si="1"/>
        <v>0</v>
      </c>
      <c r="W15" s="43">
        <f t="shared" si="2"/>
        <v>0</v>
      </c>
    </row>
    <row r="16" spans="1:23" x14ac:dyDescent="0.3">
      <c r="A16" s="31">
        <v>14</v>
      </c>
      <c r="B16" s="34" t="s">
        <v>39</v>
      </c>
      <c r="C16" s="36" t="s">
        <v>51</v>
      </c>
      <c r="D16" s="34">
        <v>99559</v>
      </c>
      <c r="E16" s="19"/>
      <c r="F16" s="34">
        <v>10</v>
      </c>
      <c r="G16" s="19"/>
      <c r="H16" s="34">
        <v>4</v>
      </c>
      <c r="I16" s="19"/>
      <c r="J16" s="19"/>
      <c r="K16" s="47">
        <v>200</v>
      </c>
      <c r="L16" s="19"/>
      <c r="M16" s="19"/>
      <c r="N16" s="19"/>
      <c r="O16" s="19"/>
      <c r="P16" s="19"/>
      <c r="Q16" s="16">
        <v>0</v>
      </c>
      <c r="R16" s="39">
        <v>600</v>
      </c>
      <c r="S16" s="17">
        <v>0</v>
      </c>
      <c r="T16" s="17">
        <v>0</v>
      </c>
      <c r="U16" s="22">
        <f t="shared" si="0"/>
        <v>0</v>
      </c>
      <c r="V16" s="23">
        <f t="shared" si="1"/>
        <v>0</v>
      </c>
      <c r="W16" s="43">
        <f t="shared" si="2"/>
        <v>0</v>
      </c>
    </row>
    <row r="17" spans="1:23" x14ac:dyDescent="0.3">
      <c r="A17" s="31">
        <v>15</v>
      </c>
      <c r="B17" s="34" t="s">
        <v>52</v>
      </c>
      <c r="C17" s="36" t="s">
        <v>53</v>
      </c>
      <c r="D17" s="34">
        <v>99729</v>
      </c>
      <c r="E17" s="19"/>
      <c r="F17" s="34">
        <v>50</v>
      </c>
      <c r="G17" s="19"/>
      <c r="H17" s="34">
        <v>10</v>
      </c>
      <c r="I17" s="19"/>
      <c r="J17" s="19"/>
      <c r="K17" s="47">
        <v>200</v>
      </c>
      <c r="L17" s="19"/>
      <c r="M17" s="19"/>
      <c r="N17" s="19"/>
      <c r="O17" s="19"/>
      <c r="P17" s="19"/>
      <c r="Q17" s="16">
        <v>0</v>
      </c>
      <c r="R17" s="39">
        <v>200</v>
      </c>
      <c r="S17" s="17">
        <v>0</v>
      </c>
      <c r="T17" s="17">
        <v>0</v>
      </c>
      <c r="U17" s="22">
        <f t="shared" si="0"/>
        <v>0</v>
      </c>
      <c r="V17" s="23">
        <f t="shared" si="1"/>
        <v>0</v>
      </c>
      <c r="W17" s="43">
        <f t="shared" si="2"/>
        <v>0</v>
      </c>
    </row>
    <row r="18" spans="1:23" x14ac:dyDescent="0.3">
      <c r="A18" s="30">
        <v>16</v>
      </c>
      <c r="B18" s="34" t="s">
        <v>54</v>
      </c>
      <c r="C18" s="34" t="s">
        <v>55</v>
      </c>
      <c r="D18" s="34">
        <v>99676</v>
      </c>
      <c r="E18" s="19"/>
      <c r="F18" s="34">
        <v>6</v>
      </c>
      <c r="G18" s="19"/>
      <c r="H18" s="34">
        <v>2</v>
      </c>
      <c r="I18" s="19"/>
      <c r="J18" s="19"/>
      <c r="K18" s="47">
        <v>200</v>
      </c>
      <c r="L18" s="19"/>
      <c r="M18" s="19"/>
      <c r="N18" s="19"/>
      <c r="O18" s="19"/>
      <c r="P18" s="19"/>
      <c r="Q18" s="16">
        <v>0</v>
      </c>
      <c r="R18" s="39">
        <v>200</v>
      </c>
      <c r="S18" s="17">
        <v>0</v>
      </c>
      <c r="T18" s="17">
        <v>0</v>
      </c>
      <c r="U18" s="22">
        <f t="shared" si="0"/>
        <v>0</v>
      </c>
      <c r="V18" s="23">
        <f t="shared" si="1"/>
        <v>0</v>
      </c>
      <c r="W18" s="43">
        <f t="shared" si="2"/>
        <v>0</v>
      </c>
    </row>
    <row r="19" spans="1:23" x14ac:dyDescent="0.3">
      <c r="A19" s="31">
        <v>17</v>
      </c>
      <c r="B19" s="34" t="s">
        <v>56</v>
      </c>
      <c r="C19" s="34" t="s">
        <v>57</v>
      </c>
      <c r="D19" s="34">
        <v>99574</v>
      </c>
      <c r="E19" s="19"/>
      <c r="F19" s="34">
        <v>50</v>
      </c>
      <c r="G19" s="19"/>
      <c r="H19" s="34">
        <v>10</v>
      </c>
      <c r="I19" s="19"/>
      <c r="J19" s="19"/>
      <c r="K19" s="47">
        <v>200</v>
      </c>
      <c r="L19" s="19"/>
      <c r="M19" s="19"/>
      <c r="N19" s="19"/>
      <c r="O19" s="19"/>
      <c r="P19" s="19"/>
      <c r="Q19" s="16">
        <v>0</v>
      </c>
      <c r="R19" s="39">
        <v>200</v>
      </c>
      <c r="S19" s="17">
        <v>0</v>
      </c>
      <c r="T19" s="17">
        <v>0</v>
      </c>
      <c r="U19" s="22">
        <f t="shared" si="0"/>
        <v>0</v>
      </c>
      <c r="V19" s="23">
        <f t="shared" si="1"/>
        <v>0</v>
      </c>
      <c r="W19" s="43">
        <f t="shared" si="2"/>
        <v>0</v>
      </c>
    </row>
    <row r="20" spans="1:23" x14ac:dyDescent="0.3">
      <c r="A20" s="31">
        <v>18</v>
      </c>
      <c r="B20" s="34" t="s">
        <v>56</v>
      </c>
      <c r="C20" s="34" t="s">
        <v>58</v>
      </c>
      <c r="D20" s="34">
        <v>99574</v>
      </c>
      <c r="E20" s="19"/>
      <c r="F20" s="34">
        <v>50</v>
      </c>
      <c r="G20" s="19"/>
      <c r="H20" s="34">
        <v>10</v>
      </c>
      <c r="I20" s="19"/>
      <c r="J20" s="19"/>
      <c r="K20" s="47">
        <v>200</v>
      </c>
      <c r="L20" s="19"/>
      <c r="M20" s="19"/>
      <c r="N20" s="19"/>
      <c r="O20" s="19"/>
      <c r="P20" s="19"/>
      <c r="Q20" s="16">
        <v>0</v>
      </c>
      <c r="R20" s="39">
        <v>200</v>
      </c>
      <c r="S20" s="17">
        <v>0</v>
      </c>
      <c r="T20" s="17">
        <v>0</v>
      </c>
      <c r="U20" s="22">
        <f t="shared" si="0"/>
        <v>0</v>
      </c>
      <c r="V20" s="23">
        <f t="shared" si="1"/>
        <v>0</v>
      </c>
      <c r="W20" s="43">
        <f t="shared" si="2"/>
        <v>0</v>
      </c>
    </row>
    <row r="21" spans="1:23" x14ac:dyDescent="0.3">
      <c r="A21" s="31">
        <v>19</v>
      </c>
      <c r="B21" s="34" t="s">
        <v>59</v>
      </c>
      <c r="C21" s="34" t="s">
        <v>60</v>
      </c>
      <c r="D21" s="34">
        <v>99921</v>
      </c>
      <c r="E21" s="19"/>
      <c r="F21" s="34">
        <v>50</v>
      </c>
      <c r="G21" s="19"/>
      <c r="H21" s="34">
        <v>10</v>
      </c>
      <c r="I21" s="19"/>
      <c r="J21" s="19"/>
      <c r="K21" s="47">
        <v>200</v>
      </c>
      <c r="L21" s="19"/>
      <c r="M21" s="19"/>
      <c r="N21" s="19"/>
      <c r="O21" s="19"/>
      <c r="P21" s="19"/>
      <c r="Q21" s="16">
        <v>0</v>
      </c>
      <c r="R21" s="39">
        <v>300</v>
      </c>
      <c r="S21" s="17">
        <v>0</v>
      </c>
      <c r="T21" s="17">
        <v>0</v>
      </c>
      <c r="U21" s="22">
        <f t="shared" si="0"/>
        <v>0</v>
      </c>
      <c r="V21" s="23">
        <f t="shared" si="1"/>
        <v>0</v>
      </c>
      <c r="W21" s="43">
        <f t="shared" si="2"/>
        <v>0</v>
      </c>
    </row>
    <row r="22" spans="1:23" x14ac:dyDescent="0.3">
      <c r="A22" s="30">
        <v>20</v>
      </c>
      <c r="B22" s="34" t="s">
        <v>59</v>
      </c>
      <c r="C22" s="34" t="s">
        <v>61</v>
      </c>
      <c r="D22" s="34">
        <v>99921</v>
      </c>
      <c r="E22" s="19"/>
      <c r="F22" s="34">
        <v>50</v>
      </c>
      <c r="G22" s="19"/>
      <c r="H22" s="34">
        <v>10</v>
      </c>
      <c r="I22" s="19"/>
      <c r="J22" s="19"/>
      <c r="K22" s="47">
        <v>200</v>
      </c>
      <c r="L22" s="19"/>
      <c r="M22" s="19"/>
      <c r="N22" s="19"/>
      <c r="O22" s="19"/>
      <c r="P22" s="19"/>
      <c r="Q22" s="16">
        <v>0</v>
      </c>
      <c r="R22" s="39">
        <v>200</v>
      </c>
      <c r="S22" s="17">
        <v>0</v>
      </c>
      <c r="T22" s="17">
        <v>0</v>
      </c>
      <c r="U22" s="22">
        <f t="shared" si="0"/>
        <v>0</v>
      </c>
      <c r="V22" s="23">
        <f t="shared" si="1"/>
        <v>0</v>
      </c>
      <c r="W22" s="43">
        <f t="shared" si="2"/>
        <v>0</v>
      </c>
    </row>
    <row r="23" spans="1:23" x14ac:dyDescent="0.3">
      <c r="A23" s="31">
        <v>21</v>
      </c>
      <c r="B23" s="34" t="s">
        <v>59</v>
      </c>
      <c r="C23" s="34" t="s">
        <v>62</v>
      </c>
      <c r="D23" s="34">
        <v>99921</v>
      </c>
      <c r="E23" s="19"/>
      <c r="F23" s="34">
        <v>50</v>
      </c>
      <c r="G23" s="19"/>
      <c r="H23" s="34">
        <v>10</v>
      </c>
      <c r="I23" s="19"/>
      <c r="J23" s="19"/>
      <c r="K23" s="47">
        <v>200</v>
      </c>
      <c r="L23" s="19"/>
      <c r="M23" s="19"/>
      <c r="N23" s="19"/>
      <c r="O23" s="19"/>
      <c r="P23" s="19"/>
      <c r="Q23" s="16">
        <v>0</v>
      </c>
      <c r="R23" s="39">
        <v>200</v>
      </c>
      <c r="S23" s="17">
        <v>0</v>
      </c>
      <c r="T23" s="17">
        <v>0</v>
      </c>
      <c r="U23" s="22">
        <f t="shared" si="0"/>
        <v>0</v>
      </c>
      <c r="V23" s="23">
        <f t="shared" si="1"/>
        <v>0</v>
      </c>
      <c r="W23" s="43">
        <f t="shared" si="2"/>
        <v>0</v>
      </c>
    </row>
    <row r="24" spans="1:23" x14ac:dyDescent="0.3">
      <c r="A24" s="31">
        <v>22</v>
      </c>
      <c r="B24" s="34" t="s">
        <v>63</v>
      </c>
      <c r="C24" s="34" t="s">
        <v>64</v>
      </c>
      <c r="D24" s="34">
        <v>99576</v>
      </c>
      <c r="E24" s="19"/>
      <c r="F24" s="34">
        <v>6</v>
      </c>
      <c r="G24" s="19"/>
      <c r="H24" s="34">
        <v>2</v>
      </c>
      <c r="I24" s="19"/>
      <c r="J24" s="19"/>
      <c r="K24" s="47">
        <v>200</v>
      </c>
      <c r="L24" s="19"/>
      <c r="M24" s="19"/>
      <c r="N24" s="19"/>
      <c r="O24" s="19"/>
      <c r="P24" s="19"/>
      <c r="Q24" s="16">
        <v>0</v>
      </c>
      <c r="R24" s="39">
        <v>200</v>
      </c>
      <c r="S24" s="17">
        <v>0</v>
      </c>
      <c r="T24" s="17">
        <v>0</v>
      </c>
      <c r="U24" s="22">
        <f t="shared" si="0"/>
        <v>0</v>
      </c>
      <c r="V24" s="23">
        <f t="shared" si="1"/>
        <v>0</v>
      </c>
      <c r="W24" s="43">
        <f t="shared" si="2"/>
        <v>0</v>
      </c>
    </row>
    <row r="25" spans="1:23" x14ac:dyDescent="0.3">
      <c r="A25" s="30">
        <v>23</v>
      </c>
      <c r="B25" s="34" t="s">
        <v>63</v>
      </c>
      <c r="C25" s="34" t="s">
        <v>65</v>
      </c>
      <c r="D25" s="34">
        <v>99576</v>
      </c>
      <c r="E25" s="19"/>
      <c r="F25" s="34">
        <v>6</v>
      </c>
      <c r="G25" s="19"/>
      <c r="H25" s="34">
        <v>2</v>
      </c>
      <c r="I25" s="19"/>
      <c r="J25" s="19"/>
      <c r="K25" s="47">
        <v>200</v>
      </c>
      <c r="L25" s="19"/>
      <c r="M25" s="19"/>
      <c r="N25" s="19"/>
      <c r="O25" s="19"/>
      <c r="P25" s="19"/>
      <c r="Q25" s="16">
        <v>0</v>
      </c>
      <c r="R25" s="39">
        <v>200</v>
      </c>
      <c r="S25" s="17">
        <v>0</v>
      </c>
      <c r="T25" s="17">
        <v>0</v>
      </c>
      <c r="U25" s="22">
        <f t="shared" si="0"/>
        <v>0</v>
      </c>
      <c r="V25" s="23">
        <f t="shared" si="1"/>
        <v>0</v>
      </c>
      <c r="W25" s="43">
        <f t="shared" si="2"/>
        <v>0</v>
      </c>
    </row>
    <row r="26" spans="1:23" x14ac:dyDescent="0.3">
      <c r="A26" s="31">
        <v>24</v>
      </c>
      <c r="B26" s="34" t="s">
        <v>63</v>
      </c>
      <c r="C26" s="34" t="s">
        <v>66</v>
      </c>
      <c r="D26" s="34">
        <v>99576</v>
      </c>
      <c r="E26" s="19"/>
      <c r="F26" s="34">
        <v>6</v>
      </c>
      <c r="G26" s="19"/>
      <c r="H26" s="34">
        <v>2</v>
      </c>
      <c r="I26" s="19"/>
      <c r="J26" s="19"/>
      <c r="K26" s="47">
        <v>200</v>
      </c>
      <c r="L26" s="19"/>
      <c r="M26" s="19"/>
      <c r="N26" s="19"/>
      <c r="O26" s="19"/>
      <c r="P26" s="19"/>
      <c r="Q26" s="16">
        <v>0</v>
      </c>
      <c r="R26" s="39">
        <v>200</v>
      </c>
      <c r="S26" s="17">
        <v>0</v>
      </c>
      <c r="T26" s="17">
        <v>0</v>
      </c>
      <c r="U26" s="22">
        <f t="shared" si="0"/>
        <v>0</v>
      </c>
      <c r="V26" s="23">
        <f t="shared" si="1"/>
        <v>0</v>
      </c>
      <c r="W26" s="43">
        <f t="shared" si="2"/>
        <v>0</v>
      </c>
    </row>
    <row r="27" spans="1:23" x14ac:dyDescent="0.3">
      <c r="A27" s="31">
        <v>25</v>
      </c>
      <c r="B27" s="34" t="s">
        <v>63</v>
      </c>
      <c r="C27" s="34" t="s">
        <v>67</v>
      </c>
      <c r="D27" s="34">
        <v>99576</v>
      </c>
      <c r="E27" s="19"/>
      <c r="F27" s="34">
        <v>6</v>
      </c>
      <c r="G27" s="19"/>
      <c r="H27" s="34">
        <v>2</v>
      </c>
      <c r="I27" s="19"/>
      <c r="J27" s="19"/>
      <c r="K27" s="47">
        <v>200</v>
      </c>
      <c r="L27" s="19"/>
      <c r="M27" s="19"/>
      <c r="N27" s="19"/>
      <c r="O27" s="19"/>
      <c r="P27" s="19"/>
      <c r="Q27" s="16">
        <v>0</v>
      </c>
      <c r="R27" s="39">
        <v>550</v>
      </c>
      <c r="S27" s="17">
        <v>0</v>
      </c>
      <c r="T27" s="17">
        <v>0</v>
      </c>
      <c r="U27" s="22">
        <f t="shared" si="0"/>
        <v>0</v>
      </c>
      <c r="V27" s="23">
        <f t="shared" si="1"/>
        <v>0</v>
      </c>
      <c r="W27" s="43">
        <f t="shared" si="2"/>
        <v>0</v>
      </c>
    </row>
    <row r="28" spans="1:23" x14ac:dyDescent="0.3">
      <c r="A28" s="31">
        <v>26</v>
      </c>
      <c r="B28" s="34" t="s">
        <v>63</v>
      </c>
      <c r="C28" s="34" t="s">
        <v>68</v>
      </c>
      <c r="D28" s="34">
        <v>99576</v>
      </c>
      <c r="E28" s="19"/>
      <c r="F28" s="34">
        <v>6</v>
      </c>
      <c r="G28" s="19"/>
      <c r="H28" s="34">
        <v>2</v>
      </c>
      <c r="I28" s="19"/>
      <c r="J28" s="19"/>
      <c r="K28" s="47">
        <v>200</v>
      </c>
      <c r="L28" s="19"/>
      <c r="M28" s="19"/>
      <c r="N28" s="19"/>
      <c r="O28" s="19"/>
      <c r="P28" s="19"/>
      <c r="Q28" s="16">
        <v>0</v>
      </c>
      <c r="R28" s="39">
        <v>200</v>
      </c>
      <c r="S28" s="17">
        <v>0</v>
      </c>
      <c r="T28" s="17">
        <v>0</v>
      </c>
      <c r="U28" s="22">
        <f t="shared" si="0"/>
        <v>0</v>
      </c>
      <c r="V28" s="23">
        <f t="shared" si="1"/>
        <v>0</v>
      </c>
      <c r="W28" s="43">
        <f t="shared" si="2"/>
        <v>0</v>
      </c>
    </row>
    <row r="29" spans="1:23" x14ac:dyDescent="0.3">
      <c r="A29" s="30">
        <v>27</v>
      </c>
      <c r="B29" s="34" t="s">
        <v>69</v>
      </c>
      <c r="C29" s="34" t="s">
        <v>70</v>
      </c>
      <c r="D29" s="34">
        <v>99581</v>
      </c>
      <c r="E29" s="19"/>
      <c r="F29" s="34">
        <v>10</v>
      </c>
      <c r="G29" s="19"/>
      <c r="H29" s="34">
        <v>2</v>
      </c>
      <c r="I29" s="19"/>
      <c r="J29" s="19"/>
      <c r="K29" s="47">
        <v>200</v>
      </c>
      <c r="L29" s="19"/>
      <c r="M29" s="19"/>
      <c r="N29" s="19"/>
      <c r="O29" s="19"/>
      <c r="P29" s="19"/>
      <c r="Q29" s="16">
        <v>0</v>
      </c>
      <c r="R29" s="39">
        <v>200</v>
      </c>
      <c r="S29" s="17">
        <v>0</v>
      </c>
      <c r="T29" s="17">
        <v>0</v>
      </c>
      <c r="U29" s="22">
        <f t="shared" si="0"/>
        <v>0</v>
      </c>
      <c r="V29" s="23">
        <f t="shared" si="1"/>
        <v>0</v>
      </c>
      <c r="W29" s="43">
        <f t="shared" si="2"/>
        <v>0</v>
      </c>
    </row>
    <row r="30" spans="1:23" x14ac:dyDescent="0.3">
      <c r="A30" s="31">
        <v>28</v>
      </c>
      <c r="B30" s="34" t="s">
        <v>71</v>
      </c>
      <c r="C30" s="34" t="s">
        <v>72</v>
      </c>
      <c r="D30" s="34">
        <v>99577</v>
      </c>
      <c r="E30" s="19"/>
      <c r="F30" s="34">
        <v>50</v>
      </c>
      <c r="G30" s="19"/>
      <c r="H30" s="34">
        <v>10</v>
      </c>
      <c r="I30" s="19"/>
      <c r="J30" s="19"/>
      <c r="K30" s="47">
        <v>200</v>
      </c>
      <c r="L30" s="19"/>
      <c r="M30" s="19"/>
      <c r="N30" s="19"/>
      <c r="O30" s="19"/>
      <c r="P30" s="19"/>
      <c r="Q30" s="16">
        <v>0</v>
      </c>
      <c r="R30" s="39">
        <v>200</v>
      </c>
      <c r="S30" s="17">
        <v>0</v>
      </c>
      <c r="T30" s="17">
        <v>0</v>
      </c>
      <c r="U30" s="22">
        <f t="shared" si="0"/>
        <v>0</v>
      </c>
      <c r="V30" s="23">
        <f t="shared" si="1"/>
        <v>0</v>
      </c>
      <c r="W30" s="43">
        <f t="shared" si="2"/>
        <v>0</v>
      </c>
    </row>
    <row r="31" spans="1:23" x14ac:dyDescent="0.3">
      <c r="A31" s="31">
        <v>29</v>
      </c>
      <c r="B31" s="34" t="s">
        <v>73</v>
      </c>
      <c r="C31" s="34" t="s">
        <v>74</v>
      </c>
      <c r="D31" s="34">
        <v>99588</v>
      </c>
      <c r="E31" s="19"/>
      <c r="F31" s="34">
        <v>6</v>
      </c>
      <c r="G31" s="19"/>
      <c r="H31" s="34">
        <v>2</v>
      </c>
      <c r="I31" s="19"/>
      <c r="J31" s="19"/>
      <c r="K31" s="47">
        <v>200</v>
      </c>
      <c r="L31" s="19"/>
      <c r="M31" s="19"/>
      <c r="N31" s="19"/>
      <c r="O31" s="19"/>
      <c r="P31" s="19"/>
      <c r="Q31" s="16">
        <v>0</v>
      </c>
      <c r="R31" s="39">
        <v>200</v>
      </c>
      <c r="S31" s="17">
        <v>0</v>
      </c>
      <c r="T31" s="17">
        <v>0</v>
      </c>
      <c r="U31" s="22">
        <f t="shared" si="0"/>
        <v>0</v>
      </c>
      <c r="V31" s="23">
        <f t="shared" si="1"/>
        <v>0</v>
      </c>
      <c r="W31" s="43">
        <f t="shared" si="2"/>
        <v>0</v>
      </c>
    </row>
    <row r="32" spans="1:23" x14ac:dyDescent="0.3">
      <c r="A32" s="31">
        <v>30</v>
      </c>
      <c r="B32" s="34" t="s">
        <v>73</v>
      </c>
      <c r="C32" s="34" t="s">
        <v>75</v>
      </c>
      <c r="D32" s="34">
        <v>99588</v>
      </c>
      <c r="E32" s="19"/>
      <c r="F32" s="34">
        <v>6</v>
      </c>
      <c r="G32" s="19"/>
      <c r="H32" s="34">
        <v>2</v>
      </c>
      <c r="I32" s="19"/>
      <c r="J32" s="19"/>
      <c r="K32" s="47">
        <v>200</v>
      </c>
      <c r="L32" s="19"/>
      <c r="M32" s="19"/>
      <c r="N32" s="19"/>
      <c r="O32" s="19"/>
      <c r="P32" s="19"/>
      <c r="Q32" s="16">
        <v>0</v>
      </c>
      <c r="R32" s="39">
        <v>200</v>
      </c>
      <c r="S32" s="17">
        <v>0</v>
      </c>
      <c r="T32" s="17">
        <v>0</v>
      </c>
      <c r="U32" s="22">
        <f t="shared" si="0"/>
        <v>0</v>
      </c>
      <c r="V32" s="23">
        <f t="shared" si="1"/>
        <v>0</v>
      </c>
      <c r="W32" s="43">
        <f t="shared" si="2"/>
        <v>0</v>
      </c>
    </row>
    <row r="33" spans="1:23" x14ac:dyDescent="0.3">
      <c r="A33" s="30">
        <v>31</v>
      </c>
      <c r="B33" s="34" t="s">
        <v>76</v>
      </c>
      <c r="C33" s="34" t="s">
        <v>77</v>
      </c>
      <c r="D33" s="34">
        <v>99587</v>
      </c>
      <c r="E33" s="19"/>
      <c r="F33" s="34">
        <v>50</v>
      </c>
      <c r="G33" s="19"/>
      <c r="H33" s="34">
        <v>10</v>
      </c>
      <c r="I33" s="19"/>
      <c r="J33" s="19"/>
      <c r="K33" s="47">
        <v>200</v>
      </c>
      <c r="L33" s="19"/>
      <c r="M33" s="19"/>
      <c r="N33" s="19"/>
      <c r="O33" s="19"/>
      <c r="P33" s="19"/>
      <c r="Q33" s="16">
        <v>0</v>
      </c>
      <c r="R33" s="39">
        <v>100</v>
      </c>
      <c r="S33" s="17">
        <v>0</v>
      </c>
      <c r="T33" s="17">
        <v>0</v>
      </c>
      <c r="U33" s="22">
        <f t="shared" si="0"/>
        <v>0</v>
      </c>
      <c r="V33" s="23">
        <f t="shared" si="1"/>
        <v>0</v>
      </c>
      <c r="W33" s="43">
        <f t="shared" si="2"/>
        <v>0</v>
      </c>
    </row>
    <row r="34" spans="1:23" x14ac:dyDescent="0.3">
      <c r="A34" s="31">
        <v>32</v>
      </c>
      <c r="B34" s="34" t="s">
        <v>78</v>
      </c>
      <c r="C34" s="34" t="s">
        <v>79</v>
      </c>
      <c r="D34" s="34">
        <v>99827</v>
      </c>
      <c r="E34" s="19"/>
      <c r="F34" s="34">
        <v>50</v>
      </c>
      <c r="G34" s="19"/>
      <c r="H34" s="34">
        <v>10</v>
      </c>
      <c r="I34" s="19"/>
      <c r="J34" s="19"/>
      <c r="K34" s="47">
        <v>200</v>
      </c>
      <c r="L34" s="19"/>
      <c r="M34" s="19"/>
      <c r="N34" s="19"/>
      <c r="O34" s="19"/>
      <c r="P34" s="19"/>
      <c r="Q34" s="16">
        <v>0</v>
      </c>
      <c r="R34" s="39">
        <v>100</v>
      </c>
      <c r="S34" s="17">
        <v>0</v>
      </c>
      <c r="T34" s="17">
        <v>0</v>
      </c>
      <c r="U34" s="22">
        <f t="shared" si="0"/>
        <v>0</v>
      </c>
      <c r="V34" s="23">
        <f t="shared" si="1"/>
        <v>0</v>
      </c>
      <c r="W34" s="43">
        <f t="shared" si="2"/>
        <v>0</v>
      </c>
    </row>
    <row r="35" spans="1:23" x14ac:dyDescent="0.3">
      <c r="A35" s="31">
        <v>33</v>
      </c>
      <c r="B35" s="34" t="s">
        <v>78</v>
      </c>
      <c r="C35" s="34" t="s">
        <v>80</v>
      </c>
      <c r="D35" s="34">
        <v>99827</v>
      </c>
      <c r="E35" s="19"/>
      <c r="F35" s="34">
        <v>50</v>
      </c>
      <c r="G35" s="19"/>
      <c r="H35" s="34">
        <v>10</v>
      </c>
      <c r="I35" s="19"/>
      <c r="J35" s="19"/>
      <c r="K35" s="47">
        <v>200</v>
      </c>
      <c r="L35" s="19"/>
      <c r="M35" s="19"/>
      <c r="N35" s="19"/>
      <c r="O35" s="19"/>
      <c r="P35" s="19"/>
      <c r="Q35" s="16">
        <v>0</v>
      </c>
      <c r="R35" s="39">
        <v>200</v>
      </c>
      <c r="S35" s="17">
        <v>0</v>
      </c>
      <c r="T35" s="17">
        <v>0</v>
      </c>
      <c r="U35" s="22">
        <f t="shared" ref="U35:U66" si="3">SUM(S35+T35)</f>
        <v>0</v>
      </c>
      <c r="V35" s="23">
        <f t="shared" si="1"/>
        <v>0</v>
      </c>
      <c r="W35" s="43">
        <f t="shared" si="2"/>
        <v>0</v>
      </c>
    </row>
    <row r="36" spans="1:23" x14ac:dyDescent="0.3">
      <c r="A36" s="30">
        <v>34</v>
      </c>
      <c r="B36" s="34" t="s">
        <v>78</v>
      </c>
      <c r="C36" s="34" t="s">
        <v>81</v>
      </c>
      <c r="D36" s="34">
        <v>99827</v>
      </c>
      <c r="E36" s="19"/>
      <c r="F36" s="34">
        <v>50</v>
      </c>
      <c r="G36" s="19"/>
      <c r="H36" s="34">
        <v>10</v>
      </c>
      <c r="I36" s="19"/>
      <c r="J36" s="19"/>
      <c r="K36" s="47">
        <v>200</v>
      </c>
      <c r="L36" s="19"/>
      <c r="M36" s="19"/>
      <c r="N36" s="19"/>
      <c r="O36" s="19"/>
      <c r="P36" s="19"/>
      <c r="Q36" s="16">
        <v>0</v>
      </c>
      <c r="R36" s="39">
        <v>200</v>
      </c>
      <c r="S36" s="17">
        <v>0</v>
      </c>
      <c r="T36" s="17">
        <v>0</v>
      </c>
      <c r="U36" s="22">
        <f t="shared" si="3"/>
        <v>0</v>
      </c>
      <c r="V36" s="23">
        <f t="shared" si="1"/>
        <v>0</v>
      </c>
      <c r="W36" s="43">
        <f t="shared" si="2"/>
        <v>0</v>
      </c>
    </row>
    <row r="37" spans="1:23" x14ac:dyDescent="0.3">
      <c r="A37" s="31">
        <v>35</v>
      </c>
      <c r="B37" s="34" t="s">
        <v>78</v>
      </c>
      <c r="C37" s="34" t="s">
        <v>82</v>
      </c>
      <c r="D37" s="34">
        <v>99827</v>
      </c>
      <c r="E37" s="19"/>
      <c r="F37" s="34">
        <v>50</v>
      </c>
      <c r="G37" s="19"/>
      <c r="H37" s="34">
        <v>10</v>
      </c>
      <c r="I37" s="19"/>
      <c r="J37" s="19"/>
      <c r="K37" s="47">
        <v>200</v>
      </c>
      <c r="L37" s="19"/>
      <c r="M37" s="19"/>
      <c r="N37" s="19"/>
      <c r="O37" s="19"/>
      <c r="P37" s="19"/>
      <c r="Q37" s="16">
        <v>0</v>
      </c>
      <c r="R37" s="39">
        <v>500</v>
      </c>
      <c r="S37" s="17">
        <v>0</v>
      </c>
      <c r="T37" s="17">
        <v>0</v>
      </c>
      <c r="U37" s="22">
        <f t="shared" si="3"/>
        <v>0</v>
      </c>
      <c r="V37" s="23">
        <f t="shared" si="1"/>
        <v>0</v>
      </c>
      <c r="W37" s="43">
        <f t="shared" si="2"/>
        <v>0</v>
      </c>
    </row>
    <row r="38" spans="1:23" x14ac:dyDescent="0.3">
      <c r="A38" s="31">
        <v>36</v>
      </c>
      <c r="B38" s="34" t="s">
        <v>83</v>
      </c>
      <c r="C38" s="34" t="s">
        <v>84</v>
      </c>
      <c r="D38" s="34">
        <v>99743</v>
      </c>
      <c r="E38" s="19"/>
      <c r="F38" s="34">
        <v>50</v>
      </c>
      <c r="G38" s="19"/>
      <c r="H38" s="34">
        <v>10</v>
      </c>
      <c r="I38" s="19"/>
      <c r="J38" s="19"/>
      <c r="K38" s="47">
        <v>200</v>
      </c>
      <c r="L38" s="19"/>
      <c r="M38" s="19"/>
      <c r="N38" s="19"/>
      <c r="O38" s="19"/>
      <c r="P38" s="19"/>
      <c r="Q38" s="16">
        <v>0</v>
      </c>
      <c r="R38" s="39">
        <v>100</v>
      </c>
      <c r="S38" s="17">
        <v>0</v>
      </c>
      <c r="T38" s="17">
        <v>0</v>
      </c>
      <c r="U38" s="22">
        <f t="shared" si="3"/>
        <v>0</v>
      </c>
      <c r="V38" s="23">
        <f t="shared" si="1"/>
        <v>0</v>
      </c>
      <c r="W38" s="43">
        <f t="shared" si="2"/>
        <v>0</v>
      </c>
    </row>
    <row r="39" spans="1:23" x14ac:dyDescent="0.3">
      <c r="A39" s="31">
        <v>37</v>
      </c>
      <c r="B39" s="34" t="s">
        <v>85</v>
      </c>
      <c r="C39" s="34" t="s">
        <v>86</v>
      </c>
      <c r="D39" s="34">
        <v>99603</v>
      </c>
      <c r="E39" s="19"/>
      <c r="F39" s="34">
        <v>50</v>
      </c>
      <c r="G39" s="19"/>
      <c r="H39" s="34">
        <v>10</v>
      </c>
      <c r="I39" s="19"/>
      <c r="J39" s="19"/>
      <c r="K39" s="47">
        <v>200</v>
      </c>
      <c r="L39" s="19"/>
      <c r="M39" s="19"/>
      <c r="N39" s="19"/>
      <c r="O39" s="19"/>
      <c r="P39" s="19"/>
      <c r="Q39" s="16">
        <v>0</v>
      </c>
      <c r="R39" s="39">
        <v>200</v>
      </c>
      <c r="S39" s="17">
        <v>0</v>
      </c>
      <c r="T39" s="17">
        <v>0</v>
      </c>
      <c r="U39" s="22">
        <f t="shared" si="3"/>
        <v>0</v>
      </c>
      <c r="V39" s="23">
        <f t="shared" si="1"/>
        <v>0</v>
      </c>
      <c r="W39" s="43">
        <f t="shared" si="2"/>
        <v>0</v>
      </c>
    </row>
    <row r="40" spans="1:23" x14ac:dyDescent="0.3">
      <c r="A40" s="30">
        <v>38</v>
      </c>
      <c r="B40" s="34" t="s">
        <v>85</v>
      </c>
      <c r="C40" s="34" t="s">
        <v>87</v>
      </c>
      <c r="D40" s="34">
        <v>99603</v>
      </c>
      <c r="E40" s="19"/>
      <c r="F40" s="34">
        <v>50</v>
      </c>
      <c r="G40" s="19"/>
      <c r="H40" s="34">
        <v>10</v>
      </c>
      <c r="I40" s="19"/>
      <c r="J40" s="19"/>
      <c r="K40" s="47">
        <v>200</v>
      </c>
      <c r="L40" s="19"/>
      <c r="M40" s="19"/>
      <c r="N40" s="19"/>
      <c r="O40" s="19"/>
      <c r="P40" s="19"/>
      <c r="Q40" s="16">
        <v>0</v>
      </c>
      <c r="R40" s="39">
        <v>200</v>
      </c>
      <c r="S40" s="17">
        <v>0</v>
      </c>
      <c r="T40" s="17">
        <v>0</v>
      </c>
      <c r="U40" s="22">
        <f t="shared" si="3"/>
        <v>0</v>
      </c>
      <c r="V40" s="23">
        <f t="shared" si="1"/>
        <v>0</v>
      </c>
      <c r="W40" s="43">
        <f t="shared" si="2"/>
        <v>0</v>
      </c>
    </row>
    <row r="41" spans="1:23" x14ac:dyDescent="0.3">
      <c r="A41" s="31">
        <v>39</v>
      </c>
      <c r="B41" s="34" t="s">
        <v>85</v>
      </c>
      <c r="C41" s="34" t="s">
        <v>88</v>
      </c>
      <c r="D41" s="34">
        <v>99603</v>
      </c>
      <c r="E41" s="19"/>
      <c r="F41" s="34">
        <v>50</v>
      </c>
      <c r="G41" s="19"/>
      <c r="H41" s="34">
        <v>10</v>
      </c>
      <c r="I41" s="19"/>
      <c r="J41" s="19"/>
      <c r="K41" s="47">
        <v>200</v>
      </c>
      <c r="L41" s="19"/>
      <c r="M41" s="19"/>
      <c r="N41" s="19"/>
      <c r="O41" s="19"/>
      <c r="P41" s="19"/>
      <c r="Q41" s="16">
        <v>0</v>
      </c>
      <c r="R41" s="39">
        <v>200</v>
      </c>
      <c r="S41" s="17">
        <v>0</v>
      </c>
      <c r="T41" s="17">
        <v>0</v>
      </c>
      <c r="U41" s="22">
        <f t="shared" si="3"/>
        <v>0</v>
      </c>
      <c r="V41" s="23">
        <f t="shared" si="1"/>
        <v>0</v>
      </c>
      <c r="W41" s="43">
        <f t="shared" si="2"/>
        <v>0</v>
      </c>
    </row>
    <row r="42" spans="1:23" x14ac:dyDescent="0.3">
      <c r="A42" s="31">
        <v>40</v>
      </c>
      <c r="B42" s="34" t="s">
        <v>85</v>
      </c>
      <c r="C42" s="34" t="s">
        <v>89</v>
      </c>
      <c r="D42" s="34">
        <v>99603</v>
      </c>
      <c r="E42" s="19"/>
      <c r="F42" s="34">
        <v>50</v>
      </c>
      <c r="G42" s="19"/>
      <c r="H42" s="34">
        <v>10</v>
      </c>
      <c r="I42" s="19"/>
      <c r="J42" s="19"/>
      <c r="K42" s="47">
        <v>200</v>
      </c>
      <c r="L42" s="19"/>
      <c r="M42" s="19"/>
      <c r="N42" s="19"/>
      <c r="O42" s="19"/>
      <c r="P42" s="19"/>
      <c r="Q42" s="16">
        <v>0</v>
      </c>
      <c r="R42" s="39">
        <v>200</v>
      </c>
      <c r="S42" s="17">
        <v>0</v>
      </c>
      <c r="T42" s="17">
        <v>0</v>
      </c>
      <c r="U42" s="22">
        <f t="shared" si="3"/>
        <v>0</v>
      </c>
      <c r="V42" s="23">
        <f t="shared" si="1"/>
        <v>0</v>
      </c>
      <c r="W42" s="43">
        <f t="shared" si="2"/>
        <v>0</v>
      </c>
    </row>
    <row r="43" spans="1:23" x14ac:dyDescent="0.3">
      <c r="A43" s="31">
        <v>41</v>
      </c>
      <c r="B43" s="34" t="s">
        <v>85</v>
      </c>
      <c r="C43" s="34" t="s">
        <v>90</v>
      </c>
      <c r="D43" s="34">
        <v>99603</v>
      </c>
      <c r="E43" s="19"/>
      <c r="F43" s="34">
        <v>50</v>
      </c>
      <c r="G43" s="19"/>
      <c r="H43" s="34">
        <v>10</v>
      </c>
      <c r="I43" s="19"/>
      <c r="J43" s="19"/>
      <c r="K43" s="47">
        <v>200</v>
      </c>
      <c r="L43" s="19"/>
      <c r="M43" s="19"/>
      <c r="N43" s="19"/>
      <c r="O43" s="19"/>
      <c r="P43" s="19"/>
      <c r="Q43" s="16">
        <v>0</v>
      </c>
      <c r="R43" s="39">
        <v>200</v>
      </c>
      <c r="S43" s="17">
        <v>0</v>
      </c>
      <c r="T43" s="17">
        <v>0</v>
      </c>
      <c r="U43" s="22">
        <f t="shared" si="3"/>
        <v>0</v>
      </c>
      <c r="V43" s="23">
        <f t="shared" si="1"/>
        <v>0</v>
      </c>
      <c r="W43" s="43">
        <f t="shared" si="2"/>
        <v>0</v>
      </c>
    </row>
    <row r="44" spans="1:23" x14ac:dyDescent="0.3">
      <c r="A44" s="30">
        <v>42</v>
      </c>
      <c r="B44" s="34" t="s">
        <v>91</v>
      </c>
      <c r="C44" s="34" t="s">
        <v>92</v>
      </c>
      <c r="D44" s="34">
        <v>99829</v>
      </c>
      <c r="E44" s="19"/>
      <c r="F44" s="34">
        <v>6</v>
      </c>
      <c r="G44" s="19"/>
      <c r="H44" s="34">
        <v>2</v>
      </c>
      <c r="I44" s="19"/>
      <c r="J44" s="19"/>
      <c r="K44" s="47">
        <v>200</v>
      </c>
      <c r="L44" s="19"/>
      <c r="M44" s="19"/>
      <c r="N44" s="19"/>
      <c r="O44" s="19"/>
      <c r="P44" s="19"/>
      <c r="Q44" s="16">
        <v>0</v>
      </c>
      <c r="R44" s="39">
        <v>200</v>
      </c>
      <c r="S44" s="17">
        <v>0</v>
      </c>
      <c r="T44" s="17">
        <v>0</v>
      </c>
      <c r="U44" s="22">
        <f t="shared" si="3"/>
        <v>0</v>
      </c>
      <c r="V44" s="23">
        <f t="shared" si="1"/>
        <v>0</v>
      </c>
      <c r="W44" s="43">
        <f t="shared" si="2"/>
        <v>0</v>
      </c>
    </row>
    <row r="45" spans="1:23" x14ac:dyDescent="0.3">
      <c r="A45" s="31">
        <v>43</v>
      </c>
      <c r="B45" s="34" t="s">
        <v>93</v>
      </c>
      <c r="C45" s="34" t="s">
        <v>94</v>
      </c>
      <c r="D45" s="34">
        <v>99611</v>
      </c>
      <c r="E45" s="19"/>
      <c r="F45" s="34">
        <v>50</v>
      </c>
      <c r="G45" s="19"/>
      <c r="H45" s="34">
        <v>10</v>
      </c>
      <c r="I45" s="19"/>
      <c r="J45" s="19"/>
      <c r="K45" s="47">
        <v>200</v>
      </c>
      <c r="L45" s="19"/>
      <c r="M45" s="19"/>
      <c r="N45" s="19"/>
      <c r="O45" s="19"/>
      <c r="P45" s="19"/>
      <c r="Q45" s="16">
        <v>0</v>
      </c>
      <c r="R45" s="39">
        <v>200</v>
      </c>
      <c r="S45" s="17">
        <v>0</v>
      </c>
      <c r="T45" s="17">
        <v>0</v>
      </c>
      <c r="U45" s="22">
        <f t="shared" si="3"/>
        <v>0</v>
      </c>
      <c r="V45" s="23">
        <f t="shared" si="1"/>
        <v>0</v>
      </c>
      <c r="W45" s="43">
        <f t="shared" si="2"/>
        <v>0</v>
      </c>
    </row>
    <row r="46" spans="1:23" x14ac:dyDescent="0.3">
      <c r="A46" s="31">
        <v>44</v>
      </c>
      <c r="B46" s="34" t="s">
        <v>93</v>
      </c>
      <c r="C46" s="34" t="s">
        <v>95</v>
      </c>
      <c r="D46" s="34">
        <v>99611</v>
      </c>
      <c r="E46" s="19"/>
      <c r="F46" s="34">
        <v>50</v>
      </c>
      <c r="G46" s="19"/>
      <c r="H46" s="34">
        <v>10</v>
      </c>
      <c r="I46" s="19"/>
      <c r="J46" s="19"/>
      <c r="K46" s="47">
        <v>200</v>
      </c>
      <c r="L46" s="19"/>
      <c r="M46" s="19"/>
      <c r="N46" s="19"/>
      <c r="O46" s="19"/>
      <c r="P46" s="19"/>
      <c r="Q46" s="16">
        <v>0</v>
      </c>
      <c r="R46" s="39">
        <v>200</v>
      </c>
      <c r="S46" s="17">
        <v>0</v>
      </c>
      <c r="T46" s="17">
        <v>0</v>
      </c>
      <c r="U46" s="22">
        <f t="shared" si="3"/>
        <v>0</v>
      </c>
      <c r="V46" s="23">
        <f t="shared" si="1"/>
        <v>0</v>
      </c>
      <c r="W46" s="43">
        <f t="shared" si="2"/>
        <v>0</v>
      </c>
    </row>
    <row r="47" spans="1:23" x14ac:dyDescent="0.3">
      <c r="A47" s="30">
        <v>45</v>
      </c>
      <c r="B47" s="34" t="s">
        <v>93</v>
      </c>
      <c r="C47" s="34" t="s">
        <v>96</v>
      </c>
      <c r="D47" s="34">
        <v>99611</v>
      </c>
      <c r="E47" s="19"/>
      <c r="F47" s="34">
        <v>50</v>
      </c>
      <c r="G47" s="19"/>
      <c r="H47" s="34">
        <v>10</v>
      </c>
      <c r="I47" s="19"/>
      <c r="J47" s="19"/>
      <c r="K47" s="47">
        <v>200</v>
      </c>
      <c r="L47" s="19"/>
      <c r="M47" s="19"/>
      <c r="N47" s="19"/>
      <c r="O47" s="19"/>
      <c r="P47" s="19"/>
      <c r="Q47" s="16">
        <v>0</v>
      </c>
      <c r="R47" s="39">
        <v>200</v>
      </c>
      <c r="S47" s="17">
        <v>0</v>
      </c>
      <c r="T47" s="17">
        <v>0</v>
      </c>
      <c r="U47" s="22">
        <f t="shared" si="3"/>
        <v>0</v>
      </c>
      <c r="V47" s="23">
        <f t="shared" si="1"/>
        <v>0</v>
      </c>
      <c r="W47" s="43">
        <f t="shared" si="2"/>
        <v>0</v>
      </c>
    </row>
    <row r="48" spans="1:23" x14ac:dyDescent="0.3">
      <c r="A48" s="31">
        <v>46</v>
      </c>
      <c r="B48" s="34" t="s">
        <v>93</v>
      </c>
      <c r="C48" s="34" t="s">
        <v>97</v>
      </c>
      <c r="D48" s="34">
        <v>99611</v>
      </c>
      <c r="E48" s="19"/>
      <c r="F48" s="34">
        <v>50</v>
      </c>
      <c r="G48" s="19"/>
      <c r="H48" s="34">
        <v>10</v>
      </c>
      <c r="I48" s="19"/>
      <c r="J48" s="19"/>
      <c r="K48" s="47">
        <v>200</v>
      </c>
      <c r="L48" s="19"/>
      <c r="M48" s="19"/>
      <c r="N48" s="19"/>
      <c r="O48" s="19"/>
      <c r="P48" s="19"/>
      <c r="Q48" s="16">
        <v>0</v>
      </c>
      <c r="R48" s="39">
        <v>200</v>
      </c>
      <c r="S48" s="17">
        <v>0</v>
      </c>
      <c r="T48" s="17">
        <v>0</v>
      </c>
      <c r="U48" s="22">
        <f t="shared" si="3"/>
        <v>0</v>
      </c>
      <c r="V48" s="23">
        <f t="shared" si="1"/>
        <v>0</v>
      </c>
      <c r="W48" s="43">
        <f t="shared" si="2"/>
        <v>0</v>
      </c>
    </row>
    <row r="49" spans="1:23" x14ac:dyDescent="0.3">
      <c r="A49" s="31">
        <v>47</v>
      </c>
      <c r="B49" s="34" t="s">
        <v>93</v>
      </c>
      <c r="C49" s="34" t="s">
        <v>98</v>
      </c>
      <c r="D49" s="34">
        <v>99611</v>
      </c>
      <c r="E49" s="19"/>
      <c r="F49" s="34">
        <v>50</v>
      </c>
      <c r="G49" s="19"/>
      <c r="H49" s="34">
        <v>10</v>
      </c>
      <c r="I49" s="19"/>
      <c r="J49" s="19"/>
      <c r="K49" s="47">
        <v>200</v>
      </c>
      <c r="L49" s="19"/>
      <c r="M49" s="19"/>
      <c r="N49" s="19"/>
      <c r="O49" s="19"/>
      <c r="P49" s="19"/>
      <c r="Q49" s="16">
        <v>0</v>
      </c>
      <c r="R49" s="39">
        <v>200</v>
      </c>
      <c r="S49" s="17">
        <v>0</v>
      </c>
      <c r="T49" s="17">
        <v>0</v>
      </c>
      <c r="U49" s="22">
        <f t="shared" si="3"/>
        <v>0</v>
      </c>
      <c r="V49" s="23">
        <f t="shared" si="1"/>
        <v>0</v>
      </c>
      <c r="W49" s="43">
        <f t="shared" si="2"/>
        <v>0</v>
      </c>
    </row>
    <row r="50" spans="1:23" x14ac:dyDescent="0.3">
      <c r="A50" s="31">
        <v>48</v>
      </c>
      <c r="B50" s="34" t="s">
        <v>93</v>
      </c>
      <c r="C50" s="34" t="s">
        <v>99</v>
      </c>
      <c r="D50" s="34">
        <v>99611</v>
      </c>
      <c r="E50" s="19"/>
      <c r="F50" s="34">
        <v>50</v>
      </c>
      <c r="G50" s="19"/>
      <c r="H50" s="34">
        <v>10</v>
      </c>
      <c r="I50" s="19"/>
      <c r="J50" s="19"/>
      <c r="K50" s="47">
        <v>200</v>
      </c>
      <c r="L50" s="19"/>
      <c r="M50" s="19"/>
      <c r="N50" s="19"/>
      <c r="O50" s="19"/>
      <c r="P50" s="19"/>
      <c r="Q50" s="16">
        <v>0</v>
      </c>
      <c r="R50" s="39">
        <v>200</v>
      </c>
      <c r="S50" s="17">
        <v>0</v>
      </c>
      <c r="T50" s="17">
        <v>0</v>
      </c>
      <c r="U50" s="22">
        <f t="shared" si="3"/>
        <v>0</v>
      </c>
      <c r="V50" s="23">
        <f t="shared" si="1"/>
        <v>0</v>
      </c>
      <c r="W50" s="43">
        <f t="shared" si="2"/>
        <v>0</v>
      </c>
    </row>
    <row r="51" spans="1:23" x14ac:dyDescent="0.3">
      <c r="A51" s="30">
        <v>49</v>
      </c>
      <c r="B51" s="34" t="s">
        <v>93</v>
      </c>
      <c r="C51" s="34" t="s">
        <v>100</v>
      </c>
      <c r="D51" s="34">
        <v>99611</v>
      </c>
      <c r="E51" s="19"/>
      <c r="F51" s="34">
        <v>50</v>
      </c>
      <c r="G51" s="19"/>
      <c r="H51" s="34">
        <v>10</v>
      </c>
      <c r="I51" s="19"/>
      <c r="J51" s="19"/>
      <c r="K51" s="47">
        <v>200</v>
      </c>
      <c r="L51" s="19"/>
      <c r="M51" s="19"/>
      <c r="N51" s="19"/>
      <c r="O51" s="19"/>
      <c r="P51" s="19"/>
      <c r="Q51" s="16">
        <v>0</v>
      </c>
      <c r="R51" s="39">
        <v>200</v>
      </c>
      <c r="S51" s="17">
        <v>0</v>
      </c>
      <c r="T51" s="17">
        <v>0</v>
      </c>
      <c r="U51" s="22">
        <f t="shared" si="3"/>
        <v>0</v>
      </c>
      <c r="V51" s="23">
        <f t="shared" si="1"/>
        <v>0</v>
      </c>
      <c r="W51" s="43">
        <f t="shared" si="2"/>
        <v>0</v>
      </c>
    </row>
    <row r="52" spans="1:23" x14ac:dyDescent="0.3">
      <c r="A52" s="31">
        <v>50</v>
      </c>
      <c r="B52" s="34" t="s">
        <v>93</v>
      </c>
      <c r="C52" s="34" t="s">
        <v>101</v>
      </c>
      <c r="D52" s="34">
        <v>99611</v>
      </c>
      <c r="E52" s="19"/>
      <c r="F52" s="34">
        <v>50</v>
      </c>
      <c r="G52" s="19"/>
      <c r="H52" s="34">
        <v>10</v>
      </c>
      <c r="I52" s="19"/>
      <c r="J52" s="19"/>
      <c r="K52" s="47">
        <v>200</v>
      </c>
      <c r="L52" s="19"/>
      <c r="M52" s="19"/>
      <c r="N52" s="19"/>
      <c r="O52" s="19"/>
      <c r="P52" s="19"/>
      <c r="Q52" s="16">
        <v>0</v>
      </c>
      <c r="R52" s="39">
        <v>200</v>
      </c>
      <c r="S52" s="17">
        <v>0</v>
      </c>
      <c r="T52" s="17">
        <v>0</v>
      </c>
      <c r="U52" s="22">
        <f t="shared" si="3"/>
        <v>0</v>
      </c>
      <c r="V52" s="23">
        <f t="shared" si="1"/>
        <v>0</v>
      </c>
      <c r="W52" s="43">
        <f t="shared" si="2"/>
        <v>0</v>
      </c>
    </row>
    <row r="53" spans="1:23" x14ac:dyDescent="0.3">
      <c r="A53" s="31">
        <v>51</v>
      </c>
      <c r="B53" s="34" t="s">
        <v>93</v>
      </c>
      <c r="C53" s="34" t="s">
        <v>102</v>
      </c>
      <c r="D53" s="34">
        <v>99611</v>
      </c>
      <c r="E53" s="19"/>
      <c r="F53" s="34">
        <v>50</v>
      </c>
      <c r="G53" s="19"/>
      <c r="H53" s="34">
        <v>10</v>
      </c>
      <c r="I53" s="19"/>
      <c r="J53" s="19"/>
      <c r="K53" s="47">
        <v>200</v>
      </c>
      <c r="L53" s="19"/>
      <c r="M53" s="19"/>
      <c r="N53" s="19"/>
      <c r="O53" s="19"/>
      <c r="P53" s="19"/>
      <c r="Q53" s="16">
        <v>0</v>
      </c>
      <c r="R53" s="39">
        <v>200</v>
      </c>
      <c r="S53" s="17">
        <v>0</v>
      </c>
      <c r="T53" s="17">
        <v>0</v>
      </c>
      <c r="U53" s="22">
        <f t="shared" si="3"/>
        <v>0</v>
      </c>
      <c r="V53" s="23">
        <f t="shared" si="1"/>
        <v>0</v>
      </c>
      <c r="W53" s="43">
        <f t="shared" si="2"/>
        <v>0</v>
      </c>
    </row>
    <row r="54" spans="1:23" x14ac:dyDescent="0.3">
      <c r="A54" s="31">
        <v>52</v>
      </c>
      <c r="B54" s="34" t="s">
        <v>93</v>
      </c>
      <c r="C54" s="34" t="s">
        <v>103</v>
      </c>
      <c r="D54" s="34">
        <v>99611</v>
      </c>
      <c r="E54" s="19"/>
      <c r="F54" s="34">
        <v>50</v>
      </c>
      <c r="G54" s="19"/>
      <c r="H54" s="34">
        <v>10</v>
      </c>
      <c r="I54" s="19"/>
      <c r="J54" s="19"/>
      <c r="K54" s="47">
        <v>200</v>
      </c>
      <c r="L54" s="19"/>
      <c r="M54" s="19"/>
      <c r="N54" s="19"/>
      <c r="O54" s="19"/>
      <c r="P54" s="19"/>
      <c r="Q54" s="16">
        <v>0</v>
      </c>
      <c r="R54" s="39">
        <v>200</v>
      </c>
      <c r="S54" s="17">
        <v>0</v>
      </c>
      <c r="T54" s="17">
        <v>0</v>
      </c>
      <c r="U54" s="22">
        <f t="shared" si="3"/>
        <v>0</v>
      </c>
      <c r="V54" s="23">
        <f t="shared" si="1"/>
        <v>0</v>
      </c>
      <c r="W54" s="43">
        <f t="shared" si="2"/>
        <v>0</v>
      </c>
    </row>
    <row r="55" spans="1:23" x14ac:dyDescent="0.3">
      <c r="A55" s="30">
        <v>53</v>
      </c>
      <c r="B55" s="34" t="s">
        <v>104</v>
      </c>
      <c r="C55" s="34" t="s">
        <v>105</v>
      </c>
      <c r="D55" s="34">
        <v>99901</v>
      </c>
      <c r="E55" s="19"/>
      <c r="F55" s="34">
        <v>50</v>
      </c>
      <c r="G55" s="19"/>
      <c r="H55" s="34">
        <v>10</v>
      </c>
      <c r="I55" s="19"/>
      <c r="J55" s="19"/>
      <c r="K55" s="47">
        <v>200</v>
      </c>
      <c r="L55" s="19"/>
      <c r="M55" s="19"/>
      <c r="N55" s="19"/>
      <c r="O55" s="19"/>
      <c r="P55" s="19"/>
      <c r="Q55" s="16">
        <v>0</v>
      </c>
      <c r="R55" s="39">
        <v>200</v>
      </c>
      <c r="S55" s="17">
        <v>0</v>
      </c>
      <c r="T55" s="17">
        <v>0</v>
      </c>
      <c r="U55" s="22">
        <f t="shared" si="3"/>
        <v>0</v>
      </c>
      <c r="V55" s="23">
        <f t="shared" si="1"/>
        <v>0</v>
      </c>
      <c r="W55" s="43">
        <f t="shared" si="2"/>
        <v>0</v>
      </c>
    </row>
    <row r="56" spans="1:23" x14ac:dyDescent="0.3">
      <c r="A56" s="31">
        <v>54</v>
      </c>
      <c r="B56" s="34" t="s">
        <v>104</v>
      </c>
      <c r="C56" s="34" t="s">
        <v>106</v>
      </c>
      <c r="D56" s="34">
        <v>99901</v>
      </c>
      <c r="E56" s="19"/>
      <c r="F56" s="34">
        <v>50</v>
      </c>
      <c r="G56" s="19"/>
      <c r="H56" s="34">
        <v>10</v>
      </c>
      <c r="I56" s="19"/>
      <c r="J56" s="19"/>
      <c r="K56" s="47">
        <v>200</v>
      </c>
      <c r="L56" s="19"/>
      <c r="M56" s="19"/>
      <c r="N56" s="19"/>
      <c r="O56" s="19"/>
      <c r="P56" s="19"/>
      <c r="Q56" s="16">
        <v>0</v>
      </c>
      <c r="R56" s="39">
        <v>200</v>
      </c>
      <c r="S56" s="17">
        <v>0</v>
      </c>
      <c r="T56" s="17">
        <v>0</v>
      </c>
      <c r="U56" s="22">
        <f t="shared" si="3"/>
        <v>0</v>
      </c>
      <c r="V56" s="23">
        <f t="shared" si="1"/>
        <v>0</v>
      </c>
      <c r="W56" s="43">
        <f t="shared" si="2"/>
        <v>0</v>
      </c>
    </row>
    <row r="57" spans="1:23" x14ac:dyDescent="0.3">
      <c r="A57" s="31">
        <v>55</v>
      </c>
      <c r="B57" s="34" t="s">
        <v>104</v>
      </c>
      <c r="C57" s="34" t="s">
        <v>107</v>
      </c>
      <c r="D57" s="34">
        <v>99901</v>
      </c>
      <c r="E57" s="19"/>
      <c r="F57" s="34">
        <v>50</v>
      </c>
      <c r="G57" s="19"/>
      <c r="H57" s="34">
        <v>10</v>
      </c>
      <c r="I57" s="19"/>
      <c r="J57" s="19"/>
      <c r="K57" s="47">
        <v>200</v>
      </c>
      <c r="L57" s="19"/>
      <c r="M57" s="19"/>
      <c r="N57" s="19"/>
      <c r="O57" s="19"/>
      <c r="P57" s="19"/>
      <c r="Q57" s="16">
        <v>0</v>
      </c>
      <c r="R57" s="39">
        <v>200</v>
      </c>
      <c r="S57" s="17">
        <v>0</v>
      </c>
      <c r="T57" s="17">
        <v>0</v>
      </c>
      <c r="U57" s="22">
        <f t="shared" si="3"/>
        <v>0</v>
      </c>
      <c r="V57" s="23">
        <f t="shared" si="1"/>
        <v>0</v>
      </c>
      <c r="W57" s="43">
        <f t="shared" si="2"/>
        <v>0</v>
      </c>
    </row>
    <row r="58" spans="1:23" x14ac:dyDescent="0.3">
      <c r="A58" s="30">
        <v>56</v>
      </c>
      <c r="B58" s="34" t="s">
        <v>104</v>
      </c>
      <c r="C58" s="34" t="s">
        <v>108</v>
      </c>
      <c r="D58" s="34">
        <v>99901</v>
      </c>
      <c r="E58" s="19"/>
      <c r="F58" s="34">
        <v>50</v>
      </c>
      <c r="G58" s="19"/>
      <c r="H58" s="34">
        <v>10</v>
      </c>
      <c r="I58" s="19"/>
      <c r="J58" s="19"/>
      <c r="K58" s="47">
        <v>200</v>
      </c>
      <c r="L58" s="19"/>
      <c r="M58" s="19"/>
      <c r="N58" s="19"/>
      <c r="O58" s="19"/>
      <c r="P58" s="19"/>
      <c r="Q58" s="16">
        <v>0</v>
      </c>
      <c r="R58" s="39">
        <v>200</v>
      </c>
      <c r="S58" s="17">
        <v>0</v>
      </c>
      <c r="T58" s="17">
        <v>0</v>
      </c>
      <c r="U58" s="22">
        <f t="shared" si="3"/>
        <v>0</v>
      </c>
      <c r="V58" s="23">
        <f t="shared" si="1"/>
        <v>0</v>
      </c>
      <c r="W58" s="43">
        <f t="shared" si="2"/>
        <v>0</v>
      </c>
    </row>
    <row r="59" spans="1:23" x14ac:dyDescent="0.3">
      <c r="A59" s="31">
        <v>57</v>
      </c>
      <c r="B59" s="34" t="s">
        <v>104</v>
      </c>
      <c r="C59" s="34" t="s">
        <v>109</v>
      </c>
      <c r="D59" s="34">
        <v>99901</v>
      </c>
      <c r="E59" s="19"/>
      <c r="F59" s="34">
        <v>50</v>
      </c>
      <c r="G59" s="19"/>
      <c r="H59" s="34">
        <v>10</v>
      </c>
      <c r="I59" s="19"/>
      <c r="J59" s="19"/>
      <c r="K59" s="47">
        <v>200</v>
      </c>
      <c r="L59" s="19"/>
      <c r="M59" s="19"/>
      <c r="N59" s="19"/>
      <c r="O59" s="19"/>
      <c r="P59" s="19"/>
      <c r="Q59" s="16">
        <v>0</v>
      </c>
      <c r="R59" s="39">
        <v>200</v>
      </c>
      <c r="S59" s="17">
        <v>0</v>
      </c>
      <c r="T59" s="17">
        <v>0</v>
      </c>
      <c r="U59" s="22">
        <f t="shared" si="3"/>
        <v>0</v>
      </c>
      <c r="V59" s="23">
        <f t="shared" si="1"/>
        <v>0</v>
      </c>
      <c r="W59" s="43">
        <f t="shared" si="2"/>
        <v>0</v>
      </c>
    </row>
    <row r="60" spans="1:23" x14ac:dyDescent="0.3">
      <c r="A60" s="31">
        <v>58</v>
      </c>
      <c r="B60" s="34" t="s">
        <v>104</v>
      </c>
      <c r="C60" s="34" t="s">
        <v>110</v>
      </c>
      <c r="D60" s="34">
        <v>99901</v>
      </c>
      <c r="E60" s="19"/>
      <c r="F60" s="34">
        <v>50</v>
      </c>
      <c r="G60" s="19"/>
      <c r="H60" s="34">
        <v>10</v>
      </c>
      <c r="I60" s="19"/>
      <c r="J60" s="19"/>
      <c r="K60" s="47">
        <v>200</v>
      </c>
      <c r="L60" s="19"/>
      <c r="M60" s="19"/>
      <c r="N60" s="19"/>
      <c r="O60" s="19"/>
      <c r="P60" s="19"/>
      <c r="Q60" s="16">
        <v>0</v>
      </c>
      <c r="R60" s="39">
        <v>200</v>
      </c>
      <c r="S60" s="17">
        <v>0</v>
      </c>
      <c r="T60" s="17">
        <v>0</v>
      </c>
      <c r="U60" s="22">
        <f t="shared" si="3"/>
        <v>0</v>
      </c>
      <c r="V60" s="23">
        <f t="shared" si="1"/>
        <v>0</v>
      </c>
      <c r="W60" s="43">
        <f t="shared" si="2"/>
        <v>0</v>
      </c>
    </row>
    <row r="61" spans="1:23" x14ac:dyDescent="0.3">
      <c r="A61" s="31">
        <v>59</v>
      </c>
      <c r="B61" s="34" t="s">
        <v>104</v>
      </c>
      <c r="C61" s="34" t="s">
        <v>111</v>
      </c>
      <c r="D61" s="34">
        <v>99901</v>
      </c>
      <c r="E61" s="19"/>
      <c r="F61" s="34">
        <v>50</v>
      </c>
      <c r="G61" s="19"/>
      <c r="H61" s="34">
        <v>10</v>
      </c>
      <c r="I61" s="19"/>
      <c r="J61" s="19"/>
      <c r="K61" s="47">
        <v>200</v>
      </c>
      <c r="L61" s="19"/>
      <c r="M61" s="19"/>
      <c r="N61" s="19"/>
      <c r="O61" s="19"/>
      <c r="P61" s="19"/>
      <c r="Q61" s="16">
        <v>0</v>
      </c>
      <c r="R61" s="39">
        <v>200</v>
      </c>
      <c r="S61" s="17">
        <v>0</v>
      </c>
      <c r="T61" s="17">
        <v>0</v>
      </c>
      <c r="U61" s="22">
        <f t="shared" si="3"/>
        <v>0</v>
      </c>
      <c r="V61" s="23">
        <f t="shared" si="1"/>
        <v>0</v>
      </c>
      <c r="W61" s="43">
        <f t="shared" si="2"/>
        <v>0</v>
      </c>
    </row>
    <row r="62" spans="1:23" x14ac:dyDescent="0.3">
      <c r="A62" s="30">
        <v>60</v>
      </c>
      <c r="B62" s="34" t="s">
        <v>104</v>
      </c>
      <c r="C62" s="34" t="s">
        <v>112</v>
      </c>
      <c r="D62" s="34">
        <v>99901</v>
      </c>
      <c r="E62" s="19"/>
      <c r="F62" s="34">
        <v>50</v>
      </c>
      <c r="G62" s="19"/>
      <c r="H62" s="34">
        <v>10</v>
      </c>
      <c r="I62" s="19"/>
      <c r="J62" s="19"/>
      <c r="K62" s="47">
        <v>200</v>
      </c>
      <c r="L62" s="19"/>
      <c r="M62" s="19"/>
      <c r="N62" s="19"/>
      <c r="O62" s="19"/>
      <c r="P62" s="19"/>
      <c r="Q62" s="16">
        <v>0</v>
      </c>
      <c r="R62" s="39">
        <v>200</v>
      </c>
      <c r="S62" s="17">
        <v>0</v>
      </c>
      <c r="T62" s="17">
        <v>0</v>
      </c>
      <c r="U62" s="22">
        <f t="shared" si="3"/>
        <v>0</v>
      </c>
      <c r="V62" s="23">
        <f t="shared" si="1"/>
        <v>0</v>
      </c>
      <c r="W62" s="43">
        <f t="shared" si="2"/>
        <v>0</v>
      </c>
    </row>
    <row r="63" spans="1:23" x14ac:dyDescent="0.3">
      <c r="A63" s="31">
        <v>61</v>
      </c>
      <c r="B63" s="34" t="s">
        <v>104</v>
      </c>
      <c r="C63" s="34" t="s">
        <v>113</v>
      </c>
      <c r="D63" s="34">
        <v>99901</v>
      </c>
      <c r="E63" s="19"/>
      <c r="F63" s="34">
        <v>50</v>
      </c>
      <c r="G63" s="19"/>
      <c r="H63" s="34">
        <v>10</v>
      </c>
      <c r="I63" s="19"/>
      <c r="J63" s="19"/>
      <c r="K63" s="47">
        <v>200</v>
      </c>
      <c r="L63" s="19"/>
      <c r="M63" s="19"/>
      <c r="N63" s="19"/>
      <c r="O63" s="19"/>
      <c r="P63" s="19"/>
      <c r="Q63" s="16">
        <v>0</v>
      </c>
      <c r="R63" s="39">
        <v>200</v>
      </c>
      <c r="S63" s="17">
        <v>0</v>
      </c>
      <c r="T63" s="17">
        <v>0</v>
      </c>
      <c r="U63" s="22">
        <f t="shared" si="3"/>
        <v>0</v>
      </c>
      <c r="V63" s="23">
        <f t="shared" si="1"/>
        <v>0</v>
      </c>
      <c r="W63" s="43">
        <f t="shared" si="2"/>
        <v>0</v>
      </c>
    </row>
    <row r="64" spans="1:23" x14ac:dyDescent="0.3">
      <c r="A64" s="31">
        <v>62</v>
      </c>
      <c r="B64" s="34" t="s">
        <v>104</v>
      </c>
      <c r="C64" s="34" t="s">
        <v>114</v>
      </c>
      <c r="D64" s="34">
        <v>99901</v>
      </c>
      <c r="E64" s="19"/>
      <c r="F64" s="34">
        <v>50</v>
      </c>
      <c r="G64" s="19"/>
      <c r="H64" s="34">
        <v>10</v>
      </c>
      <c r="I64" s="19"/>
      <c r="J64" s="19"/>
      <c r="K64" s="47">
        <v>200</v>
      </c>
      <c r="L64" s="19"/>
      <c r="M64" s="19"/>
      <c r="N64" s="19"/>
      <c r="O64" s="19"/>
      <c r="P64" s="19"/>
      <c r="Q64" s="16">
        <v>0</v>
      </c>
      <c r="R64" s="39">
        <v>200</v>
      </c>
      <c r="S64" s="17">
        <v>0</v>
      </c>
      <c r="T64" s="17">
        <v>0</v>
      </c>
      <c r="U64" s="22">
        <f t="shared" si="3"/>
        <v>0</v>
      </c>
      <c r="V64" s="23">
        <f t="shared" si="1"/>
        <v>0</v>
      </c>
      <c r="W64" s="43">
        <f t="shared" si="2"/>
        <v>0</v>
      </c>
    </row>
    <row r="65" spans="1:23" x14ac:dyDescent="0.3">
      <c r="A65" s="31">
        <v>63</v>
      </c>
      <c r="B65" s="34" t="s">
        <v>104</v>
      </c>
      <c r="C65" s="34" t="s">
        <v>115</v>
      </c>
      <c r="D65" s="34">
        <v>99901</v>
      </c>
      <c r="E65" s="19"/>
      <c r="F65" s="34">
        <v>50</v>
      </c>
      <c r="G65" s="19"/>
      <c r="H65" s="34">
        <v>10</v>
      </c>
      <c r="I65" s="19"/>
      <c r="J65" s="19"/>
      <c r="K65" s="47">
        <v>200</v>
      </c>
      <c r="L65" s="19"/>
      <c r="M65" s="19"/>
      <c r="N65" s="19"/>
      <c r="O65" s="19"/>
      <c r="P65" s="19"/>
      <c r="Q65" s="16">
        <v>0</v>
      </c>
      <c r="R65" s="39">
        <v>200</v>
      </c>
      <c r="S65" s="17">
        <v>0</v>
      </c>
      <c r="T65" s="17">
        <v>0</v>
      </c>
      <c r="U65" s="22">
        <f t="shared" si="3"/>
        <v>0</v>
      </c>
      <c r="V65" s="23">
        <f t="shared" si="1"/>
        <v>0</v>
      </c>
      <c r="W65" s="43">
        <f t="shared" si="2"/>
        <v>0</v>
      </c>
    </row>
    <row r="66" spans="1:23" x14ac:dyDescent="0.3">
      <c r="A66" s="30">
        <v>64</v>
      </c>
      <c r="B66" s="34" t="s">
        <v>104</v>
      </c>
      <c r="C66" s="34" t="s">
        <v>116</v>
      </c>
      <c r="D66" s="34">
        <v>99901</v>
      </c>
      <c r="E66" s="19"/>
      <c r="F66" s="34">
        <v>50</v>
      </c>
      <c r="G66" s="19"/>
      <c r="H66" s="34">
        <v>10</v>
      </c>
      <c r="I66" s="19"/>
      <c r="J66" s="19"/>
      <c r="K66" s="47">
        <v>200</v>
      </c>
      <c r="L66" s="19"/>
      <c r="M66" s="19"/>
      <c r="N66" s="19"/>
      <c r="O66" s="19"/>
      <c r="P66" s="19"/>
      <c r="Q66" s="16">
        <v>0</v>
      </c>
      <c r="R66" s="39">
        <v>200</v>
      </c>
      <c r="S66" s="17">
        <v>0</v>
      </c>
      <c r="T66" s="17">
        <v>0</v>
      </c>
      <c r="U66" s="22">
        <f t="shared" si="3"/>
        <v>0</v>
      </c>
      <c r="V66" s="23">
        <f t="shared" si="1"/>
        <v>0</v>
      </c>
      <c r="W66" s="43">
        <f t="shared" si="2"/>
        <v>0</v>
      </c>
    </row>
    <row r="67" spans="1:23" x14ac:dyDescent="0.3">
      <c r="A67" s="31">
        <v>65</v>
      </c>
      <c r="B67" s="34" t="s">
        <v>104</v>
      </c>
      <c r="C67" s="34" t="s">
        <v>117</v>
      </c>
      <c r="D67" s="34">
        <v>99901</v>
      </c>
      <c r="E67" s="19"/>
      <c r="F67" s="34">
        <v>50</v>
      </c>
      <c r="G67" s="19"/>
      <c r="H67" s="34">
        <v>10</v>
      </c>
      <c r="I67" s="19"/>
      <c r="J67" s="19"/>
      <c r="K67" s="47">
        <v>200</v>
      </c>
      <c r="L67" s="19"/>
      <c r="M67" s="19"/>
      <c r="N67" s="19"/>
      <c r="O67" s="19"/>
      <c r="P67" s="19"/>
      <c r="Q67" s="16">
        <v>0</v>
      </c>
      <c r="R67" s="39">
        <v>200</v>
      </c>
      <c r="S67" s="17">
        <v>0</v>
      </c>
      <c r="T67" s="17">
        <v>0</v>
      </c>
      <c r="U67" s="22">
        <f t="shared" ref="U67:U98" si="4">SUM(S67+T67)</f>
        <v>0</v>
      </c>
      <c r="V67" s="23">
        <f t="shared" si="1"/>
        <v>0</v>
      </c>
      <c r="W67" s="43">
        <f t="shared" si="2"/>
        <v>0</v>
      </c>
    </row>
    <row r="68" spans="1:23" x14ac:dyDescent="0.3">
      <c r="A68" s="31">
        <v>66</v>
      </c>
      <c r="B68" s="34" t="s">
        <v>104</v>
      </c>
      <c r="C68" s="34" t="s">
        <v>118</v>
      </c>
      <c r="D68" s="34">
        <v>99901</v>
      </c>
      <c r="E68" s="19"/>
      <c r="F68" s="34">
        <v>50</v>
      </c>
      <c r="G68" s="19"/>
      <c r="H68" s="34">
        <v>10</v>
      </c>
      <c r="I68" s="19"/>
      <c r="J68" s="19"/>
      <c r="K68" s="47">
        <v>200</v>
      </c>
      <c r="L68" s="19"/>
      <c r="M68" s="19"/>
      <c r="N68" s="19"/>
      <c r="O68" s="19"/>
      <c r="P68" s="19"/>
      <c r="Q68" s="16">
        <v>0</v>
      </c>
      <c r="R68" s="39">
        <v>200</v>
      </c>
      <c r="S68" s="17">
        <v>0</v>
      </c>
      <c r="T68" s="17">
        <v>0</v>
      </c>
      <c r="U68" s="22">
        <f t="shared" si="4"/>
        <v>0</v>
      </c>
      <c r="V68" s="23">
        <f t="shared" ref="V68:V131" si="5">U68*12</f>
        <v>0</v>
      </c>
      <c r="W68" s="43">
        <f t="shared" ref="W68:W131" si="6">V68*5</f>
        <v>0</v>
      </c>
    </row>
    <row r="69" spans="1:23" x14ac:dyDescent="0.3">
      <c r="A69" s="30">
        <v>67</v>
      </c>
      <c r="B69" s="34" t="s">
        <v>104</v>
      </c>
      <c r="C69" s="34" t="s">
        <v>119</v>
      </c>
      <c r="D69" s="34">
        <v>99901</v>
      </c>
      <c r="E69" s="19"/>
      <c r="F69" s="34">
        <v>50</v>
      </c>
      <c r="G69" s="19"/>
      <c r="H69" s="34">
        <v>10</v>
      </c>
      <c r="I69" s="19"/>
      <c r="J69" s="19"/>
      <c r="K69" s="47">
        <v>200</v>
      </c>
      <c r="L69" s="19"/>
      <c r="M69" s="19"/>
      <c r="N69" s="19"/>
      <c r="O69" s="19"/>
      <c r="P69" s="19"/>
      <c r="Q69" s="16">
        <v>0</v>
      </c>
      <c r="R69" s="39">
        <v>200</v>
      </c>
      <c r="S69" s="17">
        <v>0</v>
      </c>
      <c r="T69" s="17">
        <v>0</v>
      </c>
      <c r="U69" s="22">
        <f t="shared" si="4"/>
        <v>0</v>
      </c>
      <c r="V69" s="23">
        <f t="shared" si="5"/>
        <v>0</v>
      </c>
      <c r="W69" s="43">
        <f t="shared" si="6"/>
        <v>0</v>
      </c>
    </row>
    <row r="70" spans="1:23" x14ac:dyDescent="0.3">
      <c r="A70" s="31">
        <v>68</v>
      </c>
      <c r="B70" s="34" t="s">
        <v>104</v>
      </c>
      <c r="C70" s="34" t="s">
        <v>120</v>
      </c>
      <c r="D70" s="34">
        <v>99901</v>
      </c>
      <c r="E70" s="19"/>
      <c r="F70" s="34">
        <v>50</v>
      </c>
      <c r="G70" s="19"/>
      <c r="H70" s="34">
        <v>10</v>
      </c>
      <c r="I70" s="19"/>
      <c r="J70" s="19"/>
      <c r="K70" s="47">
        <v>200</v>
      </c>
      <c r="L70" s="19"/>
      <c r="M70" s="19"/>
      <c r="N70" s="19"/>
      <c r="O70" s="19"/>
      <c r="P70" s="19"/>
      <c r="Q70" s="16">
        <v>0</v>
      </c>
      <c r="R70" s="39">
        <v>200</v>
      </c>
      <c r="S70" s="17">
        <v>0</v>
      </c>
      <c r="T70" s="17">
        <v>0</v>
      </c>
      <c r="U70" s="22">
        <f t="shared" si="4"/>
        <v>0</v>
      </c>
      <c r="V70" s="23">
        <f t="shared" si="5"/>
        <v>0</v>
      </c>
      <c r="W70" s="43">
        <f t="shared" si="6"/>
        <v>0</v>
      </c>
    </row>
    <row r="71" spans="1:23" x14ac:dyDescent="0.3">
      <c r="A71" s="31">
        <v>69</v>
      </c>
      <c r="B71" s="34" t="s">
        <v>104</v>
      </c>
      <c r="C71" s="34" t="s">
        <v>121</v>
      </c>
      <c r="D71" s="34">
        <v>99901</v>
      </c>
      <c r="E71" s="19"/>
      <c r="F71" s="34">
        <v>50</v>
      </c>
      <c r="G71" s="19"/>
      <c r="H71" s="34">
        <v>10</v>
      </c>
      <c r="I71" s="19"/>
      <c r="J71" s="19"/>
      <c r="K71" s="47">
        <v>200</v>
      </c>
      <c r="L71" s="19"/>
      <c r="M71" s="19"/>
      <c r="N71" s="19"/>
      <c r="O71" s="19"/>
      <c r="P71" s="19"/>
      <c r="Q71" s="16">
        <v>0</v>
      </c>
      <c r="R71" s="39">
        <v>200</v>
      </c>
      <c r="S71" s="17">
        <v>0</v>
      </c>
      <c r="T71" s="17">
        <v>0</v>
      </c>
      <c r="U71" s="22">
        <f t="shared" si="4"/>
        <v>0</v>
      </c>
      <c r="V71" s="23">
        <f t="shared" si="5"/>
        <v>0</v>
      </c>
      <c r="W71" s="43">
        <f t="shared" si="6"/>
        <v>0</v>
      </c>
    </row>
    <row r="72" spans="1:23" x14ac:dyDescent="0.3">
      <c r="A72" s="31">
        <v>70</v>
      </c>
      <c r="B72" s="34" t="s">
        <v>122</v>
      </c>
      <c r="C72" s="34" t="s">
        <v>123</v>
      </c>
      <c r="D72" s="34">
        <v>99613</v>
      </c>
      <c r="E72" s="19"/>
      <c r="F72" s="34">
        <v>6</v>
      </c>
      <c r="G72" s="19"/>
      <c r="H72" s="34">
        <v>2</v>
      </c>
      <c r="I72" s="19"/>
      <c r="J72" s="19"/>
      <c r="K72" s="47">
        <v>200</v>
      </c>
      <c r="L72" s="19"/>
      <c r="M72" s="19"/>
      <c r="N72" s="19"/>
      <c r="O72" s="19"/>
      <c r="P72" s="19"/>
      <c r="Q72" s="16">
        <v>0</v>
      </c>
      <c r="R72" s="39">
        <v>200</v>
      </c>
      <c r="S72" s="17">
        <v>0</v>
      </c>
      <c r="T72" s="17">
        <v>0</v>
      </c>
      <c r="U72" s="22">
        <f t="shared" si="4"/>
        <v>0</v>
      </c>
      <c r="V72" s="23">
        <f t="shared" si="5"/>
        <v>0</v>
      </c>
      <c r="W72" s="43">
        <f t="shared" si="6"/>
        <v>0</v>
      </c>
    </row>
    <row r="73" spans="1:23" x14ac:dyDescent="0.3">
      <c r="A73" s="30">
        <v>71</v>
      </c>
      <c r="B73" s="34" t="s">
        <v>124</v>
      </c>
      <c r="C73" s="34" t="s">
        <v>125</v>
      </c>
      <c r="D73" s="34">
        <v>99615</v>
      </c>
      <c r="E73" s="19"/>
      <c r="F73" s="34">
        <v>50</v>
      </c>
      <c r="G73" s="19"/>
      <c r="H73" s="34">
        <v>10</v>
      </c>
      <c r="I73" s="19"/>
      <c r="J73" s="19"/>
      <c r="K73" s="47">
        <v>200</v>
      </c>
      <c r="L73" s="19"/>
      <c r="M73" s="19"/>
      <c r="N73" s="19"/>
      <c r="O73" s="19"/>
      <c r="P73" s="19"/>
      <c r="Q73" s="16">
        <v>0</v>
      </c>
      <c r="R73" s="39">
        <v>200</v>
      </c>
      <c r="S73" s="17">
        <v>0</v>
      </c>
      <c r="T73" s="17">
        <v>0</v>
      </c>
      <c r="U73" s="22">
        <f t="shared" si="4"/>
        <v>0</v>
      </c>
      <c r="V73" s="23">
        <f t="shared" si="5"/>
        <v>0</v>
      </c>
      <c r="W73" s="43">
        <f t="shared" si="6"/>
        <v>0</v>
      </c>
    </row>
    <row r="74" spans="1:23" x14ac:dyDescent="0.3">
      <c r="A74" s="31">
        <v>72</v>
      </c>
      <c r="B74" s="34" t="s">
        <v>124</v>
      </c>
      <c r="C74" s="34" t="s">
        <v>126</v>
      </c>
      <c r="D74" s="34">
        <v>99615</v>
      </c>
      <c r="E74" s="19"/>
      <c r="F74" s="34">
        <v>50</v>
      </c>
      <c r="G74" s="19"/>
      <c r="H74" s="34">
        <v>10</v>
      </c>
      <c r="I74" s="19"/>
      <c r="J74" s="19"/>
      <c r="K74" s="47">
        <v>200</v>
      </c>
      <c r="L74" s="19"/>
      <c r="M74" s="19"/>
      <c r="N74" s="19"/>
      <c r="O74" s="19"/>
      <c r="P74" s="19"/>
      <c r="Q74" s="16">
        <v>0</v>
      </c>
      <c r="R74" s="39">
        <v>200</v>
      </c>
      <c r="S74" s="17">
        <v>0</v>
      </c>
      <c r="T74" s="17">
        <v>0</v>
      </c>
      <c r="U74" s="22">
        <f t="shared" si="4"/>
        <v>0</v>
      </c>
      <c r="V74" s="23">
        <f t="shared" si="5"/>
        <v>0</v>
      </c>
      <c r="W74" s="43">
        <f t="shared" si="6"/>
        <v>0</v>
      </c>
    </row>
    <row r="75" spans="1:23" x14ac:dyDescent="0.3">
      <c r="A75" s="31">
        <v>73</v>
      </c>
      <c r="B75" s="34" t="s">
        <v>124</v>
      </c>
      <c r="C75" s="34" t="s">
        <v>127</v>
      </c>
      <c r="D75" s="34">
        <v>99615</v>
      </c>
      <c r="E75" s="19"/>
      <c r="F75" s="34">
        <v>50</v>
      </c>
      <c r="G75" s="19"/>
      <c r="H75" s="34">
        <v>10</v>
      </c>
      <c r="I75" s="19"/>
      <c r="J75" s="19"/>
      <c r="K75" s="47">
        <v>200</v>
      </c>
      <c r="L75" s="19"/>
      <c r="M75" s="19"/>
      <c r="N75" s="19"/>
      <c r="O75" s="19"/>
      <c r="P75" s="19"/>
      <c r="Q75" s="16">
        <v>0</v>
      </c>
      <c r="R75" s="39">
        <v>200</v>
      </c>
      <c r="S75" s="17">
        <v>0</v>
      </c>
      <c r="T75" s="17">
        <v>0</v>
      </c>
      <c r="U75" s="22">
        <f t="shared" si="4"/>
        <v>0</v>
      </c>
      <c r="V75" s="23">
        <f t="shared" si="5"/>
        <v>0</v>
      </c>
      <c r="W75" s="43">
        <f t="shared" si="6"/>
        <v>0</v>
      </c>
    </row>
    <row r="76" spans="1:23" x14ac:dyDescent="0.3">
      <c r="A76" s="31">
        <v>74</v>
      </c>
      <c r="B76" s="34" t="s">
        <v>124</v>
      </c>
      <c r="C76" s="34" t="s">
        <v>128</v>
      </c>
      <c r="D76" s="34">
        <v>99615</v>
      </c>
      <c r="E76" s="19"/>
      <c r="F76" s="34">
        <v>50</v>
      </c>
      <c r="G76" s="19"/>
      <c r="H76" s="34">
        <v>10</v>
      </c>
      <c r="I76" s="19"/>
      <c r="J76" s="19"/>
      <c r="K76" s="47">
        <v>200</v>
      </c>
      <c r="L76" s="19"/>
      <c r="M76" s="19"/>
      <c r="N76" s="19"/>
      <c r="O76" s="19"/>
      <c r="P76" s="19"/>
      <c r="Q76" s="16">
        <v>0</v>
      </c>
      <c r="R76" s="39">
        <v>200</v>
      </c>
      <c r="S76" s="17">
        <v>0</v>
      </c>
      <c r="T76" s="17">
        <v>0</v>
      </c>
      <c r="U76" s="22">
        <f t="shared" si="4"/>
        <v>0</v>
      </c>
      <c r="V76" s="23">
        <f t="shared" si="5"/>
        <v>0</v>
      </c>
      <c r="W76" s="43">
        <f t="shared" si="6"/>
        <v>0</v>
      </c>
    </row>
    <row r="77" spans="1:23" x14ac:dyDescent="0.3">
      <c r="A77" s="30">
        <v>75</v>
      </c>
      <c r="B77" s="34" t="s">
        <v>124</v>
      </c>
      <c r="C77" s="34" t="s">
        <v>129</v>
      </c>
      <c r="D77" s="34">
        <v>99615</v>
      </c>
      <c r="E77" s="19"/>
      <c r="F77" s="34">
        <v>50</v>
      </c>
      <c r="G77" s="19"/>
      <c r="H77" s="34">
        <v>10</v>
      </c>
      <c r="I77" s="19"/>
      <c r="J77" s="19"/>
      <c r="K77" s="47">
        <v>200</v>
      </c>
      <c r="L77" s="19"/>
      <c r="M77" s="19"/>
      <c r="N77" s="19"/>
      <c r="O77" s="19"/>
      <c r="P77" s="19"/>
      <c r="Q77" s="16">
        <v>0</v>
      </c>
      <c r="R77" s="39">
        <v>200</v>
      </c>
      <c r="S77" s="17">
        <v>0</v>
      </c>
      <c r="T77" s="17">
        <v>0</v>
      </c>
      <c r="U77" s="22">
        <f t="shared" si="4"/>
        <v>0</v>
      </c>
      <c r="V77" s="23">
        <f t="shared" si="5"/>
        <v>0</v>
      </c>
      <c r="W77" s="43">
        <f t="shared" si="6"/>
        <v>0</v>
      </c>
    </row>
    <row r="78" spans="1:23" x14ac:dyDescent="0.3">
      <c r="A78" s="31">
        <v>76</v>
      </c>
      <c r="B78" s="34" t="s">
        <v>124</v>
      </c>
      <c r="C78" s="34" t="s">
        <v>130</v>
      </c>
      <c r="D78" s="34">
        <v>99615</v>
      </c>
      <c r="E78" s="19"/>
      <c r="F78" s="34">
        <v>50</v>
      </c>
      <c r="G78" s="19"/>
      <c r="H78" s="34">
        <v>10</v>
      </c>
      <c r="I78" s="19"/>
      <c r="J78" s="19"/>
      <c r="K78" s="47">
        <v>200</v>
      </c>
      <c r="L78" s="19"/>
      <c r="M78" s="19"/>
      <c r="N78" s="19"/>
      <c r="O78" s="19"/>
      <c r="P78" s="19"/>
      <c r="Q78" s="16">
        <v>0</v>
      </c>
      <c r="R78" s="39">
        <v>200</v>
      </c>
      <c r="S78" s="17">
        <v>0</v>
      </c>
      <c r="T78" s="17">
        <v>0</v>
      </c>
      <c r="U78" s="22">
        <f t="shared" si="4"/>
        <v>0</v>
      </c>
      <c r="V78" s="23">
        <f t="shared" si="5"/>
        <v>0</v>
      </c>
      <c r="W78" s="43">
        <f t="shared" si="6"/>
        <v>0</v>
      </c>
    </row>
    <row r="79" spans="1:23" x14ac:dyDescent="0.3">
      <c r="A79" s="31">
        <v>77</v>
      </c>
      <c r="B79" s="34" t="s">
        <v>124</v>
      </c>
      <c r="C79" s="34" t="s">
        <v>131</v>
      </c>
      <c r="D79" s="34">
        <v>99615</v>
      </c>
      <c r="E79" s="19"/>
      <c r="F79" s="34">
        <v>50</v>
      </c>
      <c r="G79" s="19"/>
      <c r="H79" s="34">
        <v>10</v>
      </c>
      <c r="I79" s="19"/>
      <c r="J79" s="19"/>
      <c r="K79" s="47">
        <v>200</v>
      </c>
      <c r="L79" s="19"/>
      <c r="M79" s="19"/>
      <c r="N79" s="19"/>
      <c r="O79" s="19"/>
      <c r="P79" s="19"/>
      <c r="Q79" s="16">
        <v>0</v>
      </c>
      <c r="R79" s="39">
        <v>200</v>
      </c>
      <c r="S79" s="17">
        <v>0</v>
      </c>
      <c r="T79" s="17">
        <v>0</v>
      </c>
      <c r="U79" s="22">
        <f t="shared" si="4"/>
        <v>0</v>
      </c>
      <c r="V79" s="23">
        <f t="shared" si="5"/>
        <v>0</v>
      </c>
      <c r="W79" s="43">
        <f t="shared" si="6"/>
        <v>0</v>
      </c>
    </row>
    <row r="80" spans="1:23" x14ac:dyDescent="0.3">
      <c r="A80" s="30">
        <v>78</v>
      </c>
      <c r="B80" s="34" t="s">
        <v>124</v>
      </c>
      <c r="C80" s="34" t="s">
        <v>132</v>
      </c>
      <c r="D80" s="34">
        <v>99615</v>
      </c>
      <c r="E80" s="19"/>
      <c r="F80" s="34">
        <v>50</v>
      </c>
      <c r="G80" s="19"/>
      <c r="H80" s="34">
        <v>10</v>
      </c>
      <c r="I80" s="19"/>
      <c r="J80" s="19"/>
      <c r="K80" s="47">
        <v>200</v>
      </c>
      <c r="L80" s="19"/>
      <c r="M80" s="19"/>
      <c r="N80" s="19"/>
      <c r="O80" s="19"/>
      <c r="P80" s="19"/>
      <c r="Q80" s="16">
        <v>0</v>
      </c>
      <c r="R80" s="39">
        <v>200</v>
      </c>
      <c r="S80" s="17">
        <v>0</v>
      </c>
      <c r="T80" s="17">
        <v>0</v>
      </c>
      <c r="U80" s="22">
        <f t="shared" si="4"/>
        <v>0</v>
      </c>
      <c r="V80" s="23">
        <f t="shared" si="5"/>
        <v>0</v>
      </c>
      <c r="W80" s="43">
        <f t="shared" si="6"/>
        <v>0</v>
      </c>
    </row>
    <row r="81" spans="1:23" x14ac:dyDescent="0.3">
      <c r="A81" s="31">
        <v>79</v>
      </c>
      <c r="B81" s="34" t="s">
        <v>124</v>
      </c>
      <c r="C81" s="34" t="s">
        <v>133</v>
      </c>
      <c r="D81" s="34">
        <v>99615</v>
      </c>
      <c r="E81" s="19"/>
      <c r="F81" s="34">
        <v>50</v>
      </c>
      <c r="G81" s="19"/>
      <c r="H81" s="34">
        <v>10</v>
      </c>
      <c r="I81" s="19"/>
      <c r="J81" s="19"/>
      <c r="K81" s="47">
        <v>200</v>
      </c>
      <c r="L81" s="19"/>
      <c r="M81" s="19"/>
      <c r="N81" s="19"/>
      <c r="O81" s="19"/>
      <c r="P81" s="19"/>
      <c r="Q81" s="16">
        <v>0</v>
      </c>
      <c r="R81" s="39">
        <v>200</v>
      </c>
      <c r="S81" s="17">
        <v>0</v>
      </c>
      <c r="T81" s="17">
        <v>0</v>
      </c>
      <c r="U81" s="22">
        <f t="shared" si="4"/>
        <v>0</v>
      </c>
      <c r="V81" s="23">
        <f t="shared" si="5"/>
        <v>0</v>
      </c>
      <c r="W81" s="43">
        <f t="shared" si="6"/>
        <v>0</v>
      </c>
    </row>
    <row r="82" spans="1:23" x14ac:dyDescent="0.3">
      <c r="A82" s="31">
        <v>80</v>
      </c>
      <c r="B82" s="34" t="s">
        <v>124</v>
      </c>
      <c r="C82" s="34" t="s">
        <v>134</v>
      </c>
      <c r="D82" s="34">
        <v>99615</v>
      </c>
      <c r="E82" s="19"/>
      <c r="F82" s="34">
        <v>50</v>
      </c>
      <c r="G82" s="19"/>
      <c r="H82" s="34">
        <v>10</v>
      </c>
      <c r="I82" s="19"/>
      <c r="J82" s="19"/>
      <c r="K82" s="47">
        <v>200</v>
      </c>
      <c r="L82" s="19"/>
      <c r="M82" s="19"/>
      <c r="N82" s="19"/>
      <c r="O82" s="19"/>
      <c r="P82" s="19"/>
      <c r="Q82" s="16">
        <v>0</v>
      </c>
      <c r="R82" s="39">
        <v>200</v>
      </c>
      <c r="S82" s="17">
        <v>0</v>
      </c>
      <c r="T82" s="17">
        <v>0</v>
      </c>
      <c r="U82" s="22">
        <f t="shared" si="4"/>
        <v>0</v>
      </c>
      <c r="V82" s="23">
        <f t="shared" si="5"/>
        <v>0</v>
      </c>
      <c r="W82" s="43">
        <f t="shared" si="6"/>
        <v>0</v>
      </c>
    </row>
    <row r="83" spans="1:23" x14ac:dyDescent="0.3">
      <c r="A83" s="31">
        <v>81</v>
      </c>
      <c r="B83" s="34" t="s">
        <v>124</v>
      </c>
      <c r="C83" s="34" t="s">
        <v>135</v>
      </c>
      <c r="D83" s="34">
        <v>99615</v>
      </c>
      <c r="E83" s="19"/>
      <c r="F83" s="34">
        <v>50</v>
      </c>
      <c r="G83" s="19"/>
      <c r="H83" s="34">
        <v>10</v>
      </c>
      <c r="I83" s="19"/>
      <c r="J83" s="19"/>
      <c r="K83" s="47">
        <v>200</v>
      </c>
      <c r="L83" s="19"/>
      <c r="M83" s="19"/>
      <c r="N83" s="19"/>
      <c r="O83" s="19"/>
      <c r="P83" s="19"/>
      <c r="Q83" s="16">
        <v>0</v>
      </c>
      <c r="R83" s="39">
        <v>200</v>
      </c>
      <c r="S83" s="17">
        <v>0</v>
      </c>
      <c r="T83" s="17">
        <v>0</v>
      </c>
      <c r="U83" s="22">
        <f t="shared" si="4"/>
        <v>0</v>
      </c>
      <c r="V83" s="23">
        <f t="shared" si="5"/>
        <v>0</v>
      </c>
      <c r="W83" s="43">
        <f t="shared" si="6"/>
        <v>0</v>
      </c>
    </row>
    <row r="84" spans="1:23" x14ac:dyDescent="0.3">
      <c r="A84" s="30">
        <v>82</v>
      </c>
      <c r="B84" s="34" t="s">
        <v>136</v>
      </c>
      <c r="C84" s="34" t="s">
        <v>137</v>
      </c>
      <c r="D84" s="34">
        <v>99752</v>
      </c>
      <c r="E84" s="19"/>
      <c r="F84" s="34">
        <v>10</v>
      </c>
      <c r="G84" s="19"/>
      <c r="H84" s="34">
        <v>10</v>
      </c>
      <c r="I84" s="19"/>
      <c r="J84" s="19"/>
      <c r="K84" s="47">
        <v>200</v>
      </c>
      <c r="L84" s="19"/>
      <c r="M84" s="19"/>
      <c r="N84" s="19"/>
      <c r="O84" s="19"/>
      <c r="P84" s="19"/>
      <c r="Q84" s="16">
        <v>0</v>
      </c>
      <c r="R84" s="39">
        <v>100</v>
      </c>
      <c r="S84" s="17">
        <v>0</v>
      </c>
      <c r="T84" s="17">
        <v>0</v>
      </c>
      <c r="U84" s="22">
        <f t="shared" si="4"/>
        <v>0</v>
      </c>
      <c r="V84" s="23">
        <f t="shared" si="5"/>
        <v>0</v>
      </c>
      <c r="W84" s="43">
        <f t="shared" si="6"/>
        <v>0</v>
      </c>
    </row>
    <row r="85" spans="1:23" x14ac:dyDescent="0.3">
      <c r="A85" s="31">
        <v>83</v>
      </c>
      <c r="B85" s="34" t="s">
        <v>136</v>
      </c>
      <c r="C85" s="34" t="s">
        <v>138</v>
      </c>
      <c r="D85" s="34">
        <v>99752</v>
      </c>
      <c r="E85" s="19"/>
      <c r="F85" s="34">
        <v>10</v>
      </c>
      <c r="G85" s="19"/>
      <c r="H85" s="34">
        <v>10</v>
      </c>
      <c r="I85" s="19"/>
      <c r="J85" s="19"/>
      <c r="K85" s="47">
        <v>200</v>
      </c>
      <c r="L85" s="19"/>
      <c r="M85" s="19"/>
      <c r="N85" s="19"/>
      <c r="O85" s="19"/>
      <c r="P85" s="19"/>
      <c r="Q85" s="16">
        <v>0</v>
      </c>
      <c r="R85" s="39">
        <v>100</v>
      </c>
      <c r="S85" s="17">
        <v>0</v>
      </c>
      <c r="T85" s="17">
        <v>0</v>
      </c>
      <c r="U85" s="22">
        <f t="shared" si="4"/>
        <v>0</v>
      </c>
      <c r="V85" s="23">
        <f t="shared" si="5"/>
        <v>0</v>
      </c>
      <c r="W85" s="43">
        <f t="shared" si="6"/>
        <v>0</v>
      </c>
    </row>
    <row r="86" spans="1:23" x14ac:dyDescent="0.3">
      <c r="A86" s="31">
        <v>84</v>
      </c>
      <c r="B86" s="34" t="s">
        <v>136</v>
      </c>
      <c r="C86" s="34" t="s">
        <v>139</v>
      </c>
      <c r="D86" s="34">
        <v>99752</v>
      </c>
      <c r="E86" s="19"/>
      <c r="F86" s="34">
        <v>10</v>
      </c>
      <c r="G86" s="19"/>
      <c r="H86" s="34">
        <v>10</v>
      </c>
      <c r="I86" s="19"/>
      <c r="J86" s="19"/>
      <c r="K86" s="47">
        <v>200</v>
      </c>
      <c r="L86" s="19"/>
      <c r="M86" s="19"/>
      <c r="N86" s="19"/>
      <c r="O86" s="19"/>
      <c r="P86" s="19"/>
      <c r="Q86" s="16">
        <v>0</v>
      </c>
      <c r="R86" s="39">
        <v>100</v>
      </c>
      <c r="S86" s="17">
        <v>0</v>
      </c>
      <c r="T86" s="17">
        <v>0</v>
      </c>
      <c r="U86" s="22">
        <f t="shared" si="4"/>
        <v>0</v>
      </c>
      <c r="V86" s="23">
        <f t="shared" si="5"/>
        <v>0</v>
      </c>
      <c r="W86" s="43">
        <f t="shared" si="6"/>
        <v>0</v>
      </c>
    </row>
    <row r="87" spans="1:23" x14ac:dyDescent="0.3">
      <c r="A87" s="31">
        <v>85</v>
      </c>
      <c r="B87" s="34" t="s">
        <v>136</v>
      </c>
      <c r="C87" s="34" t="s">
        <v>140</v>
      </c>
      <c r="D87" s="34">
        <v>99752</v>
      </c>
      <c r="E87" s="19"/>
      <c r="F87" s="34">
        <v>10</v>
      </c>
      <c r="G87" s="19"/>
      <c r="H87" s="34">
        <v>10</v>
      </c>
      <c r="I87" s="19"/>
      <c r="J87" s="19"/>
      <c r="K87" s="47">
        <v>200</v>
      </c>
      <c r="L87" s="19"/>
      <c r="M87" s="19"/>
      <c r="N87" s="19"/>
      <c r="O87" s="19"/>
      <c r="P87" s="19"/>
      <c r="Q87" s="16">
        <v>0</v>
      </c>
      <c r="R87" s="39">
        <v>1000</v>
      </c>
      <c r="S87" s="17">
        <v>0</v>
      </c>
      <c r="T87" s="17">
        <v>0</v>
      </c>
      <c r="U87" s="22">
        <f t="shared" si="4"/>
        <v>0</v>
      </c>
      <c r="V87" s="23">
        <f t="shared" si="5"/>
        <v>0</v>
      </c>
      <c r="W87" s="43">
        <f t="shared" si="6"/>
        <v>0</v>
      </c>
    </row>
    <row r="88" spans="1:23" x14ac:dyDescent="0.3">
      <c r="A88" s="30">
        <v>86</v>
      </c>
      <c r="B88" s="34" t="s">
        <v>136</v>
      </c>
      <c r="C88" s="34" t="s">
        <v>141</v>
      </c>
      <c r="D88" s="34">
        <v>99752</v>
      </c>
      <c r="E88" s="19"/>
      <c r="F88" s="34">
        <v>10</v>
      </c>
      <c r="G88" s="19"/>
      <c r="H88" s="34">
        <v>10</v>
      </c>
      <c r="I88" s="19"/>
      <c r="J88" s="19"/>
      <c r="K88" s="47">
        <v>200</v>
      </c>
      <c r="L88" s="19"/>
      <c r="M88" s="19"/>
      <c r="N88" s="19"/>
      <c r="O88" s="19"/>
      <c r="P88" s="19"/>
      <c r="Q88" s="16">
        <v>0</v>
      </c>
      <c r="R88" s="39">
        <v>1000</v>
      </c>
      <c r="S88" s="17">
        <v>0</v>
      </c>
      <c r="T88" s="17">
        <v>0</v>
      </c>
      <c r="U88" s="22">
        <f t="shared" si="4"/>
        <v>0</v>
      </c>
      <c r="V88" s="23">
        <f t="shared" si="5"/>
        <v>0</v>
      </c>
      <c r="W88" s="43">
        <f t="shared" si="6"/>
        <v>0</v>
      </c>
    </row>
    <row r="89" spans="1:23" x14ac:dyDescent="0.3">
      <c r="A89" s="31">
        <v>87</v>
      </c>
      <c r="B89" s="34" t="s">
        <v>136</v>
      </c>
      <c r="C89" s="34" t="s">
        <v>142</v>
      </c>
      <c r="D89" s="34">
        <v>99752</v>
      </c>
      <c r="E89" s="19"/>
      <c r="F89" s="34">
        <v>10</v>
      </c>
      <c r="G89" s="19"/>
      <c r="H89" s="34">
        <v>10</v>
      </c>
      <c r="I89" s="19"/>
      <c r="J89" s="19"/>
      <c r="K89" s="47">
        <v>200</v>
      </c>
      <c r="L89" s="19"/>
      <c r="M89" s="19"/>
      <c r="N89" s="19"/>
      <c r="O89" s="19"/>
      <c r="P89" s="19"/>
      <c r="Q89" s="16">
        <v>0</v>
      </c>
      <c r="R89" s="39">
        <v>100</v>
      </c>
      <c r="S89" s="17">
        <v>0</v>
      </c>
      <c r="T89" s="17">
        <v>0</v>
      </c>
      <c r="U89" s="22">
        <f t="shared" si="4"/>
        <v>0</v>
      </c>
      <c r="V89" s="23">
        <f t="shared" si="5"/>
        <v>0</v>
      </c>
      <c r="W89" s="43">
        <f t="shared" si="6"/>
        <v>0</v>
      </c>
    </row>
    <row r="90" spans="1:23" x14ac:dyDescent="0.3">
      <c r="A90" s="31">
        <v>88</v>
      </c>
      <c r="B90" s="34" t="s">
        <v>136</v>
      </c>
      <c r="C90" s="34" t="s">
        <v>143</v>
      </c>
      <c r="D90" s="34">
        <v>99752</v>
      </c>
      <c r="E90" s="19"/>
      <c r="F90" s="34">
        <v>10</v>
      </c>
      <c r="G90" s="19"/>
      <c r="H90" s="34">
        <v>10</v>
      </c>
      <c r="I90" s="19"/>
      <c r="J90" s="19"/>
      <c r="K90" s="47">
        <v>200</v>
      </c>
      <c r="L90" s="19"/>
      <c r="M90" s="19"/>
      <c r="N90" s="19"/>
      <c r="O90" s="19"/>
      <c r="P90" s="19"/>
      <c r="Q90" s="16">
        <v>0</v>
      </c>
      <c r="R90" s="39">
        <v>500</v>
      </c>
      <c r="S90" s="17">
        <v>0</v>
      </c>
      <c r="T90" s="17">
        <v>0</v>
      </c>
      <c r="U90" s="22">
        <f t="shared" si="4"/>
        <v>0</v>
      </c>
      <c r="V90" s="23">
        <f t="shared" si="5"/>
        <v>0</v>
      </c>
      <c r="W90" s="43">
        <f t="shared" si="6"/>
        <v>0</v>
      </c>
    </row>
    <row r="91" spans="1:23" x14ac:dyDescent="0.3">
      <c r="A91" s="30">
        <v>89</v>
      </c>
      <c r="B91" s="34" t="s">
        <v>136</v>
      </c>
      <c r="C91" s="34" t="s">
        <v>144</v>
      </c>
      <c r="D91" s="34">
        <v>99752</v>
      </c>
      <c r="E91" s="19"/>
      <c r="F91" s="34">
        <v>10</v>
      </c>
      <c r="G91" s="19"/>
      <c r="H91" s="34">
        <v>10</v>
      </c>
      <c r="I91" s="19"/>
      <c r="J91" s="19"/>
      <c r="K91" s="47">
        <v>200</v>
      </c>
      <c r="L91" s="19"/>
      <c r="M91" s="19"/>
      <c r="N91" s="19"/>
      <c r="O91" s="19"/>
      <c r="P91" s="19"/>
      <c r="Q91" s="16">
        <v>0</v>
      </c>
      <c r="R91" s="39">
        <v>100</v>
      </c>
      <c r="S91" s="17">
        <v>0</v>
      </c>
      <c r="T91" s="17">
        <v>0</v>
      </c>
      <c r="U91" s="22">
        <f t="shared" si="4"/>
        <v>0</v>
      </c>
      <c r="V91" s="23">
        <f t="shared" si="5"/>
        <v>0</v>
      </c>
      <c r="W91" s="43">
        <f t="shared" si="6"/>
        <v>0</v>
      </c>
    </row>
    <row r="92" spans="1:23" x14ac:dyDescent="0.3">
      <c r="A92" s="31">
        <v>90</v>
      </c>
      <c r="B92" s="34" t="s">
        <v>145</v>
      </c>
      <c r="C92" s="34" t="s">
        <v>146</v>
      </c>
      <c r="D92" s="34">
        <v>99925</v>
      </c>
      <c r="E92" s="19"/>
      <c r="F92" s="34">
        <v>10</v>
      </c>
      <c r="G92" s="19"/>
      <c r="H92" s="34">
        <v>10</v>
      </c>
      <c r="I92" s="19"/>
      <c r="J92" s="19"/>
      <c r="K92" s="47">
        <v>200</v>
      </c>
      <c r="L92" s="19"/>
      <c r="M92" s="19"/>
      <c r="N92" s="19"/>
      <c r="O92" s="19"/>
      <c r="P92" s="19"/>
      <c r="Q92" s="16">
        <v>0</v>
      </c>
      <c r="R92" s="39">
        <v>100</v>
      </c>
      <c r="S92" s="17">
        <v>0</v>
      </c>
      <c r="T92" s="17">
        <v>0</v>
      </c>
      <c r="U92" s="22">
        <f t="shared" si="4"/>
        <v>0</v>
      </c>
      <c r="V92" s="23">
        <f t="shared" si="5"/>
        <v>0</v>
      </c>
      <c r="W92" s="43">
        <f t="shared" si="6"/>
        <v>0</v>
      </c>
    </row>
    <row r="93" spans="1:23" x14ac:dyDescent="0.3">
      <c r="A93" s="31">
        <v>91</v>
      </c>
      <c r="B93" s="34" t="s">
        <v>147</v>
      </c>
      <c r="C93" s="34" t="s">
        <v>148</v>
      </c>
      <c r="D93" s="34">
        <v>99627</v>
      </c>
      <c r="E93" s="19"/>
      <c r="F93" s="34">
        <v>6</v>
      </c>
      <c r="G93" s="19"/>
      <c r="H93" s="34">
        <v>2</v>
      </c>
      <c r="I93" s="19"/>
      <c r="J93" s="19"/>
      <c r="K93" s="47">
        <v>200</v>
      </c>
      <c r="L93" s="19"/>
      <c r="M93" s="19"/>
      <c r="N93" s="19"/>
      <c r="O93" s="19"/>
      <c r="P93" s="19"/>
      <c r="Q93" s="16">
        <v>0</v>
      </c>
      <c r="R93" s="39">
        <v>200</v>
      </c>
      <c r="S93" s="17">
        <v>0</v>
      </c>
      <c r="T93" s="17">
        <v>0</v>
      </c>
      <c r="U93" s="22">
        <f t="shared" si="4"/>
        <v>0</v>
      </c>
      <c r="V93" s="23">
        <f t="shared" si="5"/>
        <v>0</v>
      </c>
      <c r="W93" s="43">
        <f t="shared" si="6"/>
        <v>0</v>
      </c>
    </row>
    <row r="94" spans="1:23" x14ac:dyDescent="0.3">
      <c r="A94" s="31">
        <v>92</v>
      </c>
      <c r="B94" s="34" t="s">
        <v>147</v>
      </c>
      <c r="C94" s="34" t="s">
        <v>149</v>
      </c>
      <c r="D94" s="34">
        <v>99627</v>
      </c>
      <c r="E94" s="19"/>
      <c r="F94" s="34">
        <v>6</v>
      </c>
      <c r="G94" s="19"/>
      <c r="H94" s="34">
        <v>2</v>
      </c>
      <c r="I94" s="19"/>
      <c r="J94" s="19"/>
      <c r="K94" s="47">
        <v>200</v>
      </c>
      <c r="L94" s="19"/>
      <c r="M94" s="19"/>
      <c r="N94" s="19"/>
      <c r="O94" s="19"/>
      <c r="P94" s="19"/>
      <c r="Q94" s="16">
        <v>0</v>
      </c>
      <c r="R94" s="39">
        <v>200</v>
      </c>
      <c r="S94" s="17">
        <v>0</v>
      </c>
      <c r="T94" s="17">
        <v>0</v>
      </c>
      <c r="U94" s="22">
        <f t="shared" si="4"/>
        <v>0</v>
      </c>
      <c r="V94" s="23">
        <f t="shared" si="5"/>
        <v>0</v>
      </c>
      <c r="W94" s="43">
        <f t="shared" si="6"/>
        <v>0</v>
      </c>
    </row>
    <row r="95" spans="1:23" x14ac:dyDescent="0.3">
      <c r="A95" s="30">
        <v>93</v>
      </c>
      <c r="B95" s="34" t="s">
        <v>150</v>
      </c>
      <c r="C95" s="34" t="s">
        <v>151</v>
      </c>
      <c r="D95" s="34">
        <v>99588</v>
      </c>
      <c r="E95" s="19"/>
      <c r="F95" s="34">
        <v>50</v>
      </c>
      <c r="G95" s="19"/>
      <c r="H95" s="34">
        <v>10</v>
      </c>
      <c r="I95" s="19"/>
      <c r="J95" s="19"/>
      <c r="K95" s="47">
        <v>200</v>
      </c>
      <c r="L95" s="19"/>
      <c r="M95" s="19"/>
      <c r="N95" s="19"/>
      <c r="O95" s="19"/>
      <c r="P95" s="19"/>
      <c r="Q95" s="16">
        <v>0</v>
      </c>
      <c r="R95" s="39">
        <v>1000</v>
      </c>
      <c r="S95" s="17">
        <v>0</v>
      </c>
      <c r="T95" s="17">
        <v>0</v>
      </c>
      <c r="U95" s="22">
        <f t="shared" si="4"/>
        <v>0</v>
      </c>
      <c r="V95" s="23">
        <f t="shared" si="5"/>
        <v>0</v>
      </c>
      <c r="W95" s="43">
        <f t="shared" si="6"/>
        <v>0</v>
      </c>
    </row>
    <row r="96" spans="1:23" x14ac:dyDescent="0.3">
      <c r="A96" s="31">
        <v>94</v>
      </c>
      <c r="B96" s="34" t="s">
        <v>152</v>
      </c>
      <c r="C96" s="34" t="s">
        <v>153</v>
      </c>
      <c r="D96" s="34">
        <v>99762</v>
      </c>
      <c r="E96" s="19"/>
      <c r="F96" s="34">
        <v>15</v>
      </c>
      <c r="G96" s="19"/>
      <c r="H96" s="34">
        <v>3</v>
      </c>
      <c r="I96" s="19"/>
      <c r="J96" s="19"/>
      <c r="K96" s="47">
        <v>200</v>
      </c>
      <c r="L96" s="19"/>
      <c r="M96" s="19"/>
      <c r="N96" s="19"/>
      <c r="O96" s="19"/>
      <c r="P96" s="19"/>
      <c r="Q96" s="16">
        <v>0</v>
      </c>
      <c r="R96" s="39">
        <v>200</v>
      </c>
      <c r="S96" s="17">
        <v>0</v>
      </c>
      <c r="T96" s="17">
        <v>0</v>
      </c>
      <c r="U96" s="22">
        <f t="shared" si="4"/>
        <v>0</v>
      </c>
      <c r="V96" s="23">
        <f t="shared" si="5"/>
        <v>0</v>
      </c>
      <c r="W96" s="43">
        <f t="shared" si="6"/>
        <v>0</v>
      </c>
    </row>
    <row r="97" spans="1:23" x14ac:dyDescent="0.3">
      <c r="A97" s="31">
        <v>95</v>
      </c>
      <c r="B97" s="34" t="s">
        <v>152</v>
      </c>
      <c r="C97" s="34" t="s">
        <v>154</v>
      </c>
      <c r="D97" s="34">
        <v>99762</v>
      </c>
      <c r="E97" s="19"/>
      <c r="F97" s="34">
        <v>15</v>
      </c>
      <c r="G97" s="19"/>
      <c r="H97" s="34">
        <v>3</v>
      </c>
      <c r="I97" s="19"/>
      <c r="J97" s="19"/>
      <c r="K97" s="47">
        <v>200</v>
      </c>
      <c r="L97" s="19"/>
      <c r="M97" s="19"/>
      <c r="N97" s="19"/>
      <c r="O97" s="19"/>
      <c r="P97" s="19"/>
      <c r="Q97" s="16">
        <v>0</v>
      </c>
      <c r="R97" s="39">
        <v>200</v>
      </c>
      <c r="S97" s="17">
        <v>0</v>
      </c>
      <c r="T97" s="17">
        <v>0</v>
      </c>
      <c r="U97" s="22">
        <f t="shared" si="4"/>
        <v>0</v>
      </c>
      <c r="V97" s="23">
        <f t="shared" si="5"/>
        <v>0</v>
      </c>
      <c r="W97" s="43">
        <f t="shared" si="6"/>
        <v>0</v>
      </c>
    </row>
    <row r="98" spans="1:23" x14ac:dyDescent="0.3">
      <c r="A98" s="31">
        <v>96</v>
      </c>
      <c r="B98" s="34" t="s">
        <v>152</v>
      </c>
      <c r="C98" s="34" t="s">
        <v>155</v>
      </c>
      <c r="D98" s="34">
        <v>99762</v>
      </c>
      <c r="E98" s="19"/>
      <c r="F98" s="34">
        <v>15</v>
      </c>
      <c r="G98" s="19"/>
      <c r="H98" s="34">
        <v>3</v>
      </c>
      <c r="I98" s="19"/>
      <c r="J98" s="19"/>
      <c r="K98" s="47">
        <v>200</v>
      </c>
      <c r="L98" s="19"/>
      <c r="M98" s="19"/>
      <c r="N98" s="19"/>
      <c r="O98" s="19"/>
      <c r="P98" s="19"/>
      <c r="Q98" s="16">
        <v>0</v>
      </c>
      <c r="R98" s="39">
        <v>200</v>
      </c>
      <c r="S98" s="17">
        <v>0</v>
      </c>
      <c r="T98" s="17">
        <v>0</v>
      </c>
      <c r="U98" s="22">
        <f t="shared" si="4"/>
        <v>0</v>
      </c>
      <c r="V98" s="23">
        <f t="shared" si="5"/>
        <v>0</v>
      </c>
      <c r="W98" s="43">
        <f t="shared" si="6"/>
        <v>0</v>
      </c>
    </row>
    <row r="99" spans="1:23" x14ac:dyDescent="0.3">
      <c r="A99" s="30">
        <v>97</v>
      </c>
      <c r="B99" s="34" t="s">
        <v>152</v>
      </c>
      <c r="C99" s="37" t="s">
        <v>156</v>
      </c>
      <c r="D99" s="34">
        <v>99762</v>
      </c>
      <c r="E99" s="19"/>
      <c r="F99" s="34">
        <v>15</v>
      </c>
      <c r="G99" s="19"/>
      <c r="H99" s="34">
        <v>3</v>
      </c>
      <c r="I99" s="19"/>
      <c r="J99" s="19"/>
      <c r="K99" s="47">
        <v>200</v>
      </c>
      <c r="L99" s="19"/>
      <c r="M99" s="19"/>
      <c r="N99" s="19"/>
      <c r="O99" s="19"/>
      <c r="P99" s="19"/>
      <c r="Q99" s="16">
        <v>0</v>
      </c>
      <c r="R99" s="39">
        <v>200</v>
      </c>
      <c r="S99" s="17">
        <v>0</v>
      </c>
      <c r="T99" s="17">
        <v>0</v>
      </c>
      <c r="U99" s="22">
        <f t="shared" ref="U99:U130" si="7">SUM(S99+T99)</f>
        <v>0</v>
      </c>
      <c r="V99" s="23">
        <f t="shared" si="5"/>
        <v>0</v>
      </c>
      <c r="W99" s="43">
        <f t="shared" si="6"/>
        <v>0</v>
      </c>
    </row>
    <row r="100" spans="1:23" x14ac:dyDescent="0.3">
      <c r="A100" s="31">
        <v>98</v>
      </c>
      <c r="B100" s="34" t="s">
        <v>152</v>
      </c>
      <c r="C100" s="34" t="s">
        <v>157</v>
      </c>
      <c r="D100" s="34">
        <v>99762</v>
      </c>
      <c r="E100" s="19"/>
      <c r="F100" s="34">
        <v>15</v>
      </c>
      <c r="G100" s="19"/>
      <c r="H100" s="34">
        <v>3</v>
      </c>
      <c r="I100" s="19"/>
      <c r="J100" s="19"/>
      <c r="K100" s="47">
        <v>200</v>
      </c>
      <c r="L100" s="19"/>
      <c r="M100" s="19"/>
      <c r="N100" s="19"/>
      <c r="O100" s="19"/>
      <c r="P100" s="19"/>
      <c r="Q100" s="16">
        <v>0</v>
      </c>
      <c r="R100" s="39">
        <v>250</v>
      </c>
      <c r="S100" s="17">
        <v>0</v>
      </c>
      <c r="T100" s="17">
        <v>0</v>
      </c>
      <c r="U100" s="22">
        <f t="shared" si="7"/>
        <v>0</v>
      </c>
      <c r="V100" s="23">
        <f t="shared" si="5"/>
        <v>0</v>
      </c>
      <c r="W100" s="43">
        <f t="shared" si="6"/>
        <v>0</v>
      </c>
    </row>
    <row r="101" spans="1:23" x14ac:dyDescent="0.3">
      <c r="A101" s="31">
        <v>99</v>
      </c>
      <c r="B101" s="34" t="s">
        <v>152</v>
      </c>
      <c r="C101" s="34" t="s">
        <v>158</v>
      </c>
      <c r="D101" s="34">
        <v>99762</v>
      </c>
      <c r="E101" s="19"/>
      <c r="F101" s="34">
        <v>15</v>
      </c>
      <c r="G101" s="19"/>
      <c r="H101" s="34">
        <v>3</v>
      </c>
      <c r="I101" s="19"/>
      <c r="J101" s="19"/>
      <c r="K101" s="47">
        <v>200</v>
      </c>
      <c r="L101" s="19"/>
      <c r="M101" s="19"/>
      <c r="N101" s="19"/>
      <c r="O101" s="19"/>
      <c r="P101" s="19"/>
      <c r="Q101" s="16">
        <v>0</v>
      </c>
      <c r="R101" s="39">
        <v>200</v>
      </c>
      <c r="S101" s="17">
        <v>0</v>
      </c>
      <c r="T101" s="17">
        <v>0</v>
      </c>
      <c r="U101" s="22">
        <f t="shared" si="7"/>
        <v>0</v>
      </c>
      <c r="V101" s="23">
        <f t="shared" si="5"/>
        <v>0</v>
      </c>
      <c r="W101" s="43">
        <f t="shared" si="6"/>
        <v>0</v>
      </c>
    </row>
    <row r="102" spans="1:23" x14ac:dyDescent="0.3">
      <c r="A102" s="30">
        <v>100</v>
      </c>
      <c r="B102" s="34" t="s">
        <v>152</v>
      </c>
      <c r="C102" s="34" t="s">
        <v>159</v>
      </c>
      <c r="D102" s="34">
        <v>99762</v>
      </c>
      <c r="E102" s="19"/>
      <c r="F102" s="34">
        <v>15</v>
      </c>
      <c r="G102" s="19"/>
      <c r="H102" s="34">
        <v>3</v>
      </c>
      <c r="I102" s="19"/>
      <c r="J102" s="19"/>
      <c r="K102" s="47">
        <v>200</v>
      </c>
      <c r="L102" s="19"/>
      <c r="M102" s="19"/>
      <c r="N102" s="19"/>
      <c r="O102" s="19"/>
      <c r="P102" s="19"/>
      <c r="Q102" s="16">
        <v>0</v>
      </c>
      <c r="R102" s="39">
        <v>200</v>
      </c>
      <c r="S102" s="17">
        <v>0</v>
      </c>
      <c r="T102" s="17">
        <v>0</v>
      </c>
      <c r="U102" s="22">
        <f t="shared" si="7"/>
        <v>0</v>
      </c>
      <c r="V102" s="23">
        <f t="shared" si="5"/>
        <v>0</v>
      </c>
      <c r="W102" s="43">
        <f t="shared" si="6"/>
        <v>0</v>
      </c>
    </row>
    <row r="103" spans="1:23" x14ac:dyDescent="0.3">
      <c r="A103" s="31">
        <v>101</v>
      </c>
      <c r="B103" s="34" t="s">
        <v>152</v>
      </c>
      <c r="C103" s="34" t="s">
        <v>160</v>
      </c>
      <c r="D103" s="34">
        <v>99762</v>
      </c>
      <c r="E103" s="19"/>
      <c r="F103" s="34">
        <v>15</v>
      </c>
      <c r="G103" s="19"/>
      <c r="H103" s="34">
        <v>3</v>
      </c>
      <c r="I103" s="19"/>
      <c r="J103" s="19"/>
      <c r="K103" s="47">
        <v>200</v>
      </c>
      <c r="L103" s="19"/>
      <c r="M103" s="19"/>
      <c r="N103" s="19"/>
      <c r="O103" s="19"/>
      <c r="P103" s="19"/>
      <c r="Q103" s="16">
        <v>0</v>
      </c>
      <c r="R103" s="39">
        <v>200</v>
      </c>
      <c r="S103" s="17">
        <v>0</v>
      </c>
      <c r="T103" s="17">
        <v>0</v>
      </c>
      <c r="U103" s="22">
        <f t="shared" si="7"/>
        <v>0</v>
      </c>
      <c r="V103" s="23">
        <f t="shared" si="5"/>
        <v>0</v>
      </c>
      <c r="W103" s="43">
        <f t="shared" si="6"/>
        <v>0</v>
      </c>
    </row>
    <row r="104" spans="1:23" x14ac:dyDescent="0.3">
      <c r="A104" s="31">
        <v>102</v>
      </c>
      <c r="B104" s="34" t="s">
        <v>152</v>
      </c>
      <c r="C104" s="34" t="s">
        <v>161</v>
      </c>
      <c r="D104" s="34">
        <v>99762</v>
      </c>
      <c r="E104" s="19"/>
      <c r="F104" s="34">
        <v>15</v>
      </c>
      <c r="G104" s="19"/>
      <c r="H104" s="34">
        <v>3</v>
      </c>
      <c r="I104" s="19"/>
      <c r="J104" s="19"/>
      <c r="K104" s="47">
        <v>200</v>
      </c>
      <c r="L104" s="19"/>
      <c r="M104" s="19"/>
      <c r="N104" s="19"/>
      <c r="O104" s="19"/>
      <c r="P104" s="19"/>
      <c r="Q104" s="16">
        <v>0</v>
      </c>
      <c r="R104" s="39">
        <v>200</v>
      </c>
      <c r="S104" s="17">
        <v>0</v>
      </c>
      <c r="T104" s="17">
        <v>0</v>
      </c>
      <c r="U104" s="22">
        <f t="shared" si="7"/>
        <v>0</v>
      </c>
      <c r="V104" s="23">
        <f t="shared" si="5"/>
        <v>0</v>
      </c>
      <c r="W104" s="43">
        <f t="shared" si="6"/>
        <v>0</v>
      </c>
    </row>
    <row r="105" spans="1:23" x14ac:dyDescent="0.3">
      <c r="A105" s="31">
        <v>103</v>
      </c>
      <c r="B105" s="34" t="s">
        <v>152</v>
      </c>
      <c r="C105" s="34" t="s">
        <v>162</v>
      </c>
      <c r="D105" s="34">
        <v>99762</v>
      </c>
      <c r="E105" s="19"/>
      <c r="F105" s="34">
        <v>15</v>
      </c>
      <c r="G105" s="19"/>
      <c r="H105" s="34">
        <v>3</v>
      </c>
      <c r="I105" s="19"/>
      <c r="J105" s="19"/>
      <c r="K105" s="47">
        <v>200</v>
      </c>
      <c r="L105" s="19"/>
      <c r="M105" s="19"/>
      <c r="N105" s="19"/>
      <c r="O105" s="19"/>
      <c r="P105" s="19"/>
      <c r="Q105" s="16">
        <v>0</v>
      </c>
      <c r="R105" s="39">
        <v>400</v>
      </c>
      <c r="S105" s="17">
        <v>0</v>
      </c>
      <c r="T105" s="17">
        <v>0</v>
      </c>
      <c r="U105" s="22">
        <f t="shared" si="7"/>
        <v>0</v>
      </c>
      <c r="V105" s="23">
        <f t="shared" si="5"/>
        <v>0</v>
      </c>
      <c r="W105" s="43">
        <f t="shared" si="6"/>
        <v>0</v>
      </c>
    </row>
    <row r="106" spans="1:23" x14ac:dyDescent="0.3">
      <c r="A106" s="30">
        <v>104</v>
      </c>
      <c r="B106" s="34" t="s">
        <v>152</v>
      </c>
      <c r="C106" s="34" t="s">
        <v>163</v>
      </c>
      <c r="D106" s="34">
        <v>99762</v>
      </c>
      <c r="E106" s="19"/>
      <c r="F106" s="34">
        <v>15</v>
      </c>
      <c r="G106" s="19"/>
      <c r="H106" s="34">
        <v>3</v>
      </c>
      <c r="I106" s="19"/>
      <c r="J106" s="19"/>
      <c r="K106" s="47">
        <v>200</v>
      </c>
      <c r="L106" s="19"/>
      <c r="M106" s="19"/>
      <c r="N106" s="19"/>
      <c r="O106" s="19"/>
      <c r="P106" s="19"/>
      <c r="Q106" s="16">
        <v>0</v>
      </c>
      <c r="R106" s="39">
        <v>1200</v>
      </c>
      <c r="S106" s="17">
        <v>0</v>
      </c>
      <c r="T106" s="17">
        <v>0</v>
      </c>
      <c r="U106" s="22">
        <f t="shared" si="7"/>
        <v>0</v>
      </c>
      <c r="V106" s="23">
        <f t="shared" si="5"/>
        <v>0</v>
      </c>
      <c r="W106" s="43">
        <f t="shared" si="6"/>
        <v>0</v>
      </c>
    </row>
    <row r="107" spans="1:23" x14ac:dyDescent="0.3">
      <c r="A107" s="31">
        <v>105</v>
      </c>
      <c r="B107" s="34" t="s">
        <v>152</v>
      </c>
      <c r="C107" s="34" t="s">
        <v>164</v>
      </c>
      <c r="D107" s="34">
        <v>99762</v>
      </c>
      <c r="E107" s="19"/>
      <c r="F107" s="34">
        <v>15</v>
      </c>
      <c r="G107" s="19"/>
      <c r="H107" s="34">
        <v>3</v>
      </c>
      <c r="I107" s="19"/>
      <c r="J107" s="19"/>
      <c r="K107" s="47">
        <v>200</v>
      </c>
      <c r="L107" s="19"/>
      <c r="M107" s="19"/>
      <c r="N107" s="19"/>
      <c r="O107" s="19"/>
      <c r="P107" s="19"/>
      <c r="Q107" s="16">
        <v>0</v>
      </c>
      <c r="R107" s="39">
        <v>250</v>
      </c>
      <c r="S107" s="17">
        <v>0</v>
      </c>
      <c r="T107" s="17">
        <v>0</v>
      </c>
      <c r="U107" s="22">
        <f t="shared" si="7"/>
        <v>0</v>
      </c>
      <c r="V107" s="23">
        <f t="shared" si="5"/>
        <v>0</v>
      </c>
      <c r="W107" s="43">
        <f t="shared" si="6"/>
        <v>0</v>
      </c>
    </row>
    <row r="108" spans="1:23" x14ac:dyDescent="0.3">
      <c r="A108" s="31">
        <v>106</v>
      </c>
      <c r="B108" s="34" t="s">
        <v>165</v>
      </c>
      <c r="C108" s="34" t="s">
        <v>166</v>
      </c>
      <c r="D108" s="34">
        <v>99645</v>
      </c>
      <c r="E108" s="19"/>
      <c r="F108" s="34">
        <v>50</v>
      </c>
      <c r="G108" s="19"/>
      <c r="H108" s="34">
        <v>10</v>
      </c>
      <c r="I108" s="19"/>
      <c r="J108" s="19"/>
      <c r="K108" s="47">
        <v>200</v>
      </c>
      <c r="L108" s="19"/>
      <c r="M108" s="19"/>
      <c r="N108" s="19"/>
      <c r="O108" s="19"/>
      <c r="P108" s="19"/>
      <c r="Q108" s="16">
        <v>0</v>
      </c>
      <c r="R108" s="39">
        <v>200</v>
      </c>
      <c r="S108" s="17">
        <v>0</v>
      </c>
      <c r="T108" s="17">
        <v>0</v>
      </c>
      <c r="U108" s="22">
        <f t="shared" si="7"/>
        <v>0</v>
      </c>
      <c r="V108" s="23">
        <f t="shared" si="5"/>
        <v>0</v>
      </c>
      <c r="W108" s="43">
        <f t="shared" si="6"/>
        <v>0</v>
      </c>
    </row>
    <row r="109" spans="1:23" x14ac:dyDescent="0.3">
      <c r="A109" s="31">
        <v>107</v>
      </c>
      <c r="B109" s="34" t="s">
        <v>165</v>
      </c>
      <c r="C109" s="34" t="s">
        <v>167</v>
      </c>
      <c r="D109" s="34">
        <v>99645</v>
      </c>
      <c r="E109" s="19"/>
      <c r="F109" s="34">
        <v>50</v>
      </c>
      <c r="G109" s="19"/>
      <c r="H109" s="34">
        <v>10</v>
      </c>
      <c r="I109" s="19"/>
      <c r="J109" s="19"/>
      <c r="K109" s="47">
        <v>200</v>
      </c>
      <c r="L109" s="19"/>
      <c r="M109" s="19"/>
      <c r="N109" s="19"/>
      <c r="O109" s="19"/>
      <c r="P109" s="19"/>
      <c r="Q109" s="16">
        <v>0</v>
      </c>
      <c r="R109" s="39">
        <v>200</v>
      </c>
      <c r="S109" s="17">
        <v>0</v>
      </c>
      <c r="T109" s="17">
        <v>0</v>
      </c>
      <c r="U109" s="22">
        <f t="shared" si="7"/>
        <v>0</v>
      </c>
      <c r="V109" s="23">
        <f t="shared" si="5"/>
        <v>0</v>
      </c>
      <c r="W109" s="43">
        <f t="shared" si="6"/>
        <v>0</v>
      </c>
    </row>
    <row r="110" spans="1:23" x14ac:dyDescent="0.3">
      <c r="A110" s="30">
        <v>108</v>
      </c>
      <c r="B110" s="34" t="s">
        <v>165</v>
      </c>
      <c r="C110" s="34" t="s">
        <v>168</v>
      </c>
      <c r="D110" s="34">
        <v>99645</v>
      </c>
      <c r="E110" s="19"/>
      <c r="F110" s="34">
        <v>50</v>
      </c>
      <c r="G110" s="19"/>
      <c r="H110" s="34">
        <v>10</v>
      </c>
      <c r="I110" s="19"/>
      <c r="J110" s="19"/>
      <c r="K110" s="47">
        <v>200</v>
      </c>
      <c r="L110" s="19"/>
      <c r="M110" s="19"/>
      <c r="N110" s="19"/>
      <c r="O110" s="19"/>
      <c r="P110" s="19"/>
      <c r="Q110" s="16">
        <v>0</v>
      </c>
      <c r="R110" s="39">
        <v>200</v>
      </c>
      <c r="S110" s="17">
        <v>0</v>
      </c>
      <c r="T110" s="17">
        <v>0</v>
      </c>
      <c r="U110" s="22">
        <f t="shared" si="7"/>
        <v>0</v>
      </c>
      <c r="V110" s="23">
        <f t="shared" si="5"/>
        <v>0</v>
      </c>
      <c r="W110" s="43">
        <f t="shared" si="6"/>
        <v>0</v>
      </c>
    </row>
    <row r="111" spans="1:23" x14ac:dyDescent="0.3">
      <c r="A111" s="31">
        <v>109</v>
      </c>
      <c r="B111" s="34" t="s">
        <v>169</v>
      </c>
      <c r="C111" s="34" t="s">
        <v>170</v>
      </c>
      <c r="D111" s="34">
        <v>99833</v>
      </c>
      <c r="E111" s="19"/>
      <c r="F111" s="34">
        <v>50</v>
      </c>
      <c r="G111" s="19"/>
      <c r="H111" s="34">
        <v>10</v>
      </c>
      <c r="I111" s="19"/>
      <c r="J111" s="19"/>
      <c r="K111" s="47">
        <v>200</v>
      </c>
      <c r="L111" s="19"/>
      <c r="M111" s="19"/>
      <c r="N111" s="19"/>
      <c r="O111" s="19"/>
      <c r="P111" s="19"/>
      <c r="Q111" s="16">
        <v>0</v>
      </c>
      <c r="R111" s="39">
        <v>200</v>
      </c>
      <c r="S111" s="17">
        <v>0</v>
      </c>
      <c r="T111" s="17">
        <v>0</v>
      </c>
      <c r="U111" s="22">
        <f t="shared" si="7"/>
        <v>0</v>
      </c>
      <c r="V111" s="23">
        <f t="shared" si="5"/>
        <v>0</v>
      </c>
      <c r="W111" s="43">
        <f t="shared" si="6"/>
        <v>0</v>
      </c>
    </row>
    <row r="112" spans="1:23" x14ac:dyDescent="0.3">
      <c r="A112" s="31">
        <v>110</v>
      </c>
      <c r="B112" s="34" t="s">
        <v>169</v>
      </c>
      <c r="C112" s="34" t="s">
        <v>171</v>
      </c>
      <c r="D112" s="34">
        <v>99833</v>
      </c>
      <c r="E112" s="19"/>
      <c r="F112" s="34">
        <v>50</v>
      </c>
      <c r="G112" s="19"/>
      <c r="H112" s="34">
        <v>10</v>
      </c>
      <c r="I112" s="19"/>
      <c r="J112" s="19"/>
      <c r="K112" s="47">
        <v>200</v>
      </c>
      <c r="L112" s="19"/>
      <c r="M112" s="19"/>
      <c r="N112" s="19"/>
      <c r="O112" s="19"/>
      <c r="P112" s="19"/>
      <c r="Q112" s="16">
        <v>0</v>
      </c>
      <c r="R112" s="39">
        <v>200</v>
      </c>
      <c r="S112" s="17">
        <v>0</v>
      </c>
      <c r="T112" s="17">
        <v>0</v>
      </c>
      <c r="U112" s="22">
        <f t="shared" si="7"/>
        <v>0</v>
      </c>
      <c r="V112" s="23">
        <f t="shared" si="5"/>
        <v>0</v>
      </c>
      <c r="W112" s="43">
        <f t="shared" si="6"/>
        <v>0</v>
      </c>
    </row>
    <row r="113" spans="1:23" x14ac:dyDescent="0.3">
      <c r="A113" s="30">
        <v>111</v>
      </c>
      <c r="B113" s="34" t="s">
        <v>169</v>
      </c>
      <c r="C113" s="34" t="s">
        <v>172</v>
      </c>
      <c r="D113" s="34">
        <v>99833</v>
      </c>
      <c r="E113" s="19"/>
      <c r="F113" s="34">
        <v>50</v>
      </c>
      <c r="G113" s="19"/>
      <c r="H113" s="34">
        <v>10</v>
      </c>
      <c r="I113" s="19"/>
      <c r="J113" s="19"/>
      <c r="K113" s="47">
        <v>200</v>
      </c>
      <c r="L113" s="19"/>
      <c r="M113" s="19"/>
      <c r="N113" s="19"/>
      <c r="O113" s="19"/>
      <c r="P113" s="19"/>
      <c r="Q113" s="16">
        <v>0</v>
      </c>
      <c r="R113" s="39">
        <v>300</v>
      </c>
      <c r="S113" s="17">
        <v>0</v>
      </c>
      <c r="T113" s="17">
        <v>0</v>
      </c>
      <c r="U113" s="22">
        <f t="shared" si="7"/>
        <v>0</v>
      </c>
      <c r="V113" s="23">
        <f t="shared" si="5"/>
        <v>0</v>
      </c>
      <c r="W113" s="43">
        <f t="shared" si="6"/>
        <v>0</v>
      </c>
    </row>
    <row r="114" spans="1:23" x14ac:dyDescent="0.3">
      <c r="A114" s="31">
        <v>112</v>
      </c>
      <c r="B114" s="34" t="s">
        <v>169</v>
      </c>
      <c r="C114" s="34" t="s">
        <v>173</v>
      </c>
      <c r="D114" s="34">
        <v>99833</v>
      </c>
      <c r="E114" s="19"/>
      <c r="F114" s="34">
        <v>50</v>
      </c>
      <c r="G114" s="19"/>
      <c r="H114" s="34">
        <v>10</v>
      </c>
      <c r="I114" s="19"/>
      <c r="J114" s="19"/>
      <c r="K114" s="47">
        <v>200</v>
      </c>
      <c r="L114" s="19"/>
      <c r="M114" s="19"/>
      <c r="N114" s="19"/>
      <c r="O114" s="19"/>
      <c r="P114" s="19"/>
      <c r="Q114" s="16">
        <v>0</v>
      </c>
      <c r="R114" s="39">
        <v>200</v>
      </c>
      <c r="S114" s="17">
        <v>0</v>
      </c>
      <c r="T114" s="17">
        <v>0</v>
      </c>
      <c r="U114" s="22">
        <f t="shared" si="7"/>
        <v>0</v>
      </c>
      <c r="V114" s="23">
        <f t="shared" si="5"/>
        <v>0</v>
      </c>
      <c r="W114" s="43">
        <f t="shared" si="6"/>
        <v>0</v>
      </c>
    </row>
    <row r="115" spans="1:23" x14ac:dyDescent="0.3">
      <c r="A115" s="31">
        <v>113</v>
      </c>
      <c r="B115" s="34" t="s">
        <v>174</v>
      </c>
      <c r="C115" s="34" t="s">
        <v>175</v>
      </c>
      <c r="D115" s="34">
        <v>99664</v>
      </c>
      <c r="E115" s="19"/>
      <c r="F115" s="34">
        <v>50</v>
      </c>
      <c r="G115" s="19"/>
      <c r="H115" s="34">
        <v>10</v>
      </c>
      <c r="I115" s="19"/>
      <c r="J115" s="19"/>
      <c r="K115" s="47">
        <v>200</v>
      </c>
      <c r="L115" s="19"/>
      <c r="M115" s="19"/>
      <c r="N115" s="19"/>
      <c r="O115" s="19"/>
      <c r="P115" s="19"/>
      <c r="Q115" s="16">
        <v>0</v>
      </c>
      <c r="R115" s="39">
        <v>200</v>
      </c>
      <c r="S115" s="17">
        <v>0</v>
      </c>
      <c r="T115" s="17">
        <v>0</v>
      </c>
      <c r="U115" s="22">
        <f t="shared" si="7"/>
        <v>0</v>
      </c>
      <c r="V115" s="23">
        <f t="shared" si="5"/>
        <v>0</v>
      </c>
      <c r="W115" s="43">
        <f t="shared" si="6"/>
        <v>0</v>
      </c>
    </row>
    <row r="116" spans="1:23" x14ac:dyDescent="0.3">
      <c r="A116" s="31">
        <v>114</v>
      </c>
      <c r="B116" s="34" t="s">
        <v>174</v>
      </c>
      <c r="C116" s="34" t="s">
        <v>176</v>
      </c>
      <c r="D116" s="34">
        <v>99664</v>
      </c>
      <c r="E116" s="19"/>
      <c r="F116" s="34">
        <v>50</v>
      </c>
      <c r="G116" s="19"/>
      <c r="H116" s="34">
        <v>10</v>
      </c>
      <c r="I116" s="19"/>
      <c r="J116" s="19"/>
      <c r="K116" s="47">
        <v>200</v>
      </c>
      <c r="L116" s="19"/>
      <c r="M116" s="19"/>
      <c r="N116" s="19"/>
      <c r="O116" s="19"/>
      <c r="P116" s="19"/>
      <c r="Q116" s="16">
        <v>0</v>
      </c>
      <c r="R116" s="39">
        <v>200</v>
      </c>
      <c r="S116" s="17">
        <v>0</v>
      </c>
      <c r="T116" s="17">
        <v>0</v>
      </c>
      <c r="U116" s="22">
        <f t="shared" si="7"/>
        <v>0</v>
      </c>
      <c r="V116" s="23">
        <f t="shared" si="5"/>
        <v>0</v>
      </c>
      <c r="W116" s="43">
        <f t="shared" si="6"/>
        <v>0</v>
      </c>
    </row>
    <row r="117" spans="1:23" x14ac:dyDescent="0.3">
      <c r="A117" s="30">
        <v>115</v>
      </c>
      <c r="B117" s="34" t="s">
        <v>177</v>
      </c>
      <c r="C117" s="36" t="s">
        <v>178</v>
      </c>
      <c r="D117" s="34">
        <v>99835</v>
      </c>
      <c r="E117" s="19"/>
      <c r="F117" s="34">
        <v>400</v>
      </c>
      <c r="G117" s="19"/>
      <c r="H117" s="34">
        <v>20</v>
      </c>
      <c r="I117" s="19"/>
      <c r="J117" s="19"/>
      <c r="K117" s="47">
        <v>200</v>
      </c>
      <c r="L117" s="19"/>
      <c r="M117" s="19"/>
      <c r="N117" s="19"/>
      <c r="O117" s="19"/>
      <c r="P117" s="19"/>
      <c r="Q117" s="16">
        <v>0</v>
      </c>
      <c r="R117" s="39">
        <v>100</v>
      </c>
      <c r="S117" s="17">
        <v>0</v>
      </c>
      <c r="T117" s="17">
        <v>0</v>
      </c>
      <c r="U117" s="22">
        <f t="shared" si="7"/>
        <v>0</v>
      </c>
      <c r="V117" s="23">
        <f t="shared" si="5"/>
        <v>0</v>
      </c>
      <c r="W117" s="43">
        <f t="shared" si="6"/>
        <v>0</v>
      </c>
    </row>
    <row r="118" spans="1:23" x14ac:dyDescent="0.3">
      <c r="A118" s="31">
        <v>116</v>
      </c>
      <c r="B118" s="34" t="s">
        <v>177</v>
      </c>
      <c r="C118" s="36" t="s">
        <v>179</v>
      </c>
      <c r="D118" s="34">
        <v>99835</v>
      </c>
      <c r="E118" s="19"/>
      <c r="F118" s="34">
        <v>400</v>
      </c>
      <c r="G118" s="19"/>
      <c r="H118" s="34">
        <v>20</v>
      </c>
      <c r="I118" s="19"/>
      <c r="J118" s="19"/>
      <c r="K118" s="47">
        <v>200</v>
      </c>
      <c r="L118" s="19"/>
      <c r="M118" s="19"/>
      <c r="N118" s="19"/>
      <c r="O118" s="19"/>
      <c r="P118" s="19"/>
      <c r="Q118" s="16">
        <v>0</v>
      </c>
      <c r="R118" s="39">
        <v>100</v>
      </c>
      <c r="S118" s="17">
        <v>0</v>
      </c>
      <c r="T118" s="17">
        <v>0</v>
      </c>
      <c r="U118" s="22">
        <f t="shared" si="7"/>
        <v>0</v>
      </c>
      <c r="V118" s="23">
        <f t="shared" si="5"/>
        <v>0</v>
      </c>
      <c r="W118" s="43">
        <f t="shared" si="6"/>
        <v>0</v>
      </c>
    </row>
    <row r="119" spans="1:23" x14ac:dyDescent="0.3">
      <c r="A119" s="31">
        <v>117</v>
      </c>
      <c r="B119" s="34" t="s">
        <v>177</v>
      </c>
      <c r="C119" s="36" t="s">
        <v>180</v>
      </c>
      <c r="D119" s="34">
        <v>99835</v>
      </c>
      <c r="E119" s="19"/>
      <c r="F119" s="34">
        <v>400</v>
      </c>
      <c r="G119" s="19"/>
      <c r="H119" s="34">
        <v>20</v>
      </c>
      <c r="I119" s="19"/>
      <c r="J119" s="19"/>
      <c r="K119" s="47">
        <v>200</v>
      </c>
      <c r="L119" s="19"/>
      <c r="M119" s="19"/>
      <c r="N119" s="19"/>
      <c r="O119" s="19"/>
      <c r="P119" s="19"/>
      <c r="Q119" s="16">
        <v>0</v>
      </c>
      <c r="R119" s="39">
        <v>200</v>
      </c>
      <c r="S119" s="17">
        <v>0</v>
      </c>
      <c r="T119" s="17">
        <v>0</v>
      </c>
      <c r="U119" s="22">
        <f t="shared" si="7"/>
        <v>0</v>
      </c>
      <c r="V119" s="23">
        <f t="shared" si="5"/>
        <v>0</v>
      </c>
      <c r="W119" s="43">
        <f t="shared" si="6"/>
        <v>0</v>
      </c>
    </row>
    <row r="120" spans="1:23" x14ac:dyDescent="0.3">
      <c r="A120" s="31">
        <v>118</v>
      </c>
      <c r="B120" s="34" t="s">
        <v>177</v>
      </c>
      <c r="C120" s="36" t="s">
        <v>181</v>
      </c>
      <c r="D120" s="34">
        <v>99835</v>
      </c>
      <c r="E120" s="19"/>
      <c r="F120" s="34">
        <v>400</v>
      </c>
      <c r="G120" s="19"/>
      <c r="H120" s="34">
        <v>20</v>
      </c>
      <c r="I120" s="19"/>
      <c r="J120" s="19"/>
      <c r="K120" s="47">
        <v>200</v>
      </c>
      <c r="L120" s="19"/>
      <c r="M120" s="19"/>
      <c r="N120" s="19"/>
      <c r="O120" s="19"/>
      <c r="P120" s="19"/>
      <c r="Q120" s="16">
        <v>0</v>
      </c>
      <c r="R120" s="39">
        <v>200</v>
      </c>
      <c r="S120" s="17">
        <v>0</v>
      </c>
      <c r="T120" s="17">
        <v>0</v>
      </c>
      <c r="U120" s="22">
        <f t="shared" si="7"/>
        <v>0</v>
      </c>
      <c r="V120" s="23">
        <f t="shared" si="5"/>
        <v>0</v>
      </c>
      <c r="W120" s="43">
        <f t="shared" si="6"/>
        <v>0</v>
      </c>
    </row>
    <row r="121" spans="1:23" x14ac:dyDescent="0.3">
      <c r="A121" s="30">
        <v>119</v>
      </c>
      <c r="B121" s="34" t="s">
        <v>177</v>
      </c>
      <c r="C121" s="36" t="s">
        <v>182</v>
      </c>
      <c r="D121" s="34">
        <v>99835</v>
      </c>
      <c r="E121" s="19"/>
      <c r="F121" s="34">
        <v>400</v>
      </c>
      <c r="G121" s="19"/>
      <c r="H121" s="34">
        <v>20</v>
      </c>
      <c r="I121" s="19"/>
      <c r="J121" s="19"/>
      <c r="K121" s="47">
        <v>200</v>
      </c>
      <c r="L121" s="19"/>
      <c r="M121" s="19"/>
      <c r="N121" s="19"/>
      <c r="O121" s="19"/>
      <c r="P121" s="19"/>
      <c r="Q121" s="16">
        <v>0</v>
      </c>
      <c r="R121" s="39">
        <v>250</v>
      </c>
      <c r="S121" s="17">
        <v>0</v>
      </c>
      <c r="T121" s="17">
        <v>0</v>
      </c>
      <c r="U121" s="22">
        <f t="shared" si="7"/>
        <v>0</v>
      </c>
      <c r="V121" s="23">
        <f t="shared" si="5"/>
        <v>0</v>
      </c>
      <c r="W121" s="43">
        <f t="shared" si="6"/>
        <v>0</v>
      </c>
    </row>
    <row r="122" spans="1:23" x14ac:dyDescent="0.3">
      <c r="A122" s="31">
        <v>120</v>
      </c>
      <c r="B122" s="34" t="s">
        <v>177</v>
      </c>
      <c r="C122" s="36" t="s">
        <v>183</v>
      </c>
      <c r="D122" s="34">
        <v>99835</v>
      </c>
      <c r="E122" s="19"/>
      <c r="F122" s="34">
        <v>400</v>
      </c>
      <c r="G122" s="19"/>
      <c r="H122" s="34">
        <v>20</v>
      </c>
      <c r="I122" s="19"/>
      <c r="J122" s="19"/>
      <c r="K122" s="47">
        <v>200</v>
      </c>
      <c r="L122" s="19"/>
      <c r="M122" s="19"/>
      <c r="N122" s="19"/>
      <c r="O122" s="19"/>
      <c r="P122" s="19"/>
      <c r="Q122" s="16">
        <v>0</v>
      </c>
      <c r="R122" s="39">
        <v>3500</v>
      </c>
      <c r="S122" s="17">
        <v>0</v>
      </c>
      <c r="T122" s="17">
        <v>0</v>
      </c>
      <c r="U122" s="22">
        <f t="shared" si="7"/>
        <v>0</v>
      </c>
      <c r="V122" s="23">
        <f t="shared" si="5"/>
        <v>0</v>
      </c>
      <c r="W122" s="43">
        <f t="shared" si="6"/>
        <v>0</v>
      </c>
    </row>
    <row r="123" spans="1:23" x14ac:dyDescent="0.3">
      <c r="A123" s="31">
        <v>121</v>
      </c>
      <c r="B123" s="34" t="s">
        <v>177</v>
      </c>
      <c r="C123" s="36" t="s">
        <v>184</v>
      </c>
      <c r="D123" s="34">
        <v>99835</v>
      </c>
      <c r="E123" s="19"/>
      <c r="F123" s="34">
        <v>400</v>
      </c>
      <c r="G123" s="19"/>
      <c r="H123" s="34">
        <v>20</v>
      </c>
      <c r="I123" s="19"/>
      <c r="J123" s="19"/>
      <c r="K123" s="47">
        <v>200</v>
      </c>
      <c r="L123" s="19"/>
      <c r="M123" s="19"/>
      <c r="N123" s="19"/>
      <c r="O123" s="19"/>
      <c r="P123" s="19"/>
      <c r="Q123" s="16">
        <v>0</v>
      </c>
      <c r="R123" s="39">
        <v>700</v>
      </c>
      <c r="S123" s="17">
        <v>0</v>
      </c>
      <c r="T123" s="17">
        <v>0</v>
      </c>
      <c r="U123" s="22">
        <f t="shared" si="7"/>
        <v>0</v>
      </c>
      <c r="V123" s="23">
        <f t="shared" si="5"/>
        <v>0</v>
      </c>
      <c r="W123" s="43">
        <f t="shared" si="6"/>
        <v>0</v>
      </c>
    </row>
    <row r="124" spans="1:23" x14ac:dyDescent="0.3">
      <c r="A124" s="30">
        <v>122</v>
      </c>
      <c r="B124" s="34" t="s">
        <v>177</v>
      </c>
      <c r="C124" s="36" t="s">
        <v>185</v>
      </c>
      <c r="D124" s="34">
        <v>99835</v>
      </c>
      <c r="E124" s="19"/>
      <c r="F124" s="34">
        <v>400</v>
      </c>
      <c r="G124" s="19"/>
      <c r="H124" s="34">
        <v>20</v>
      </c>
      <c r="I124" s="19"/>
      <c r="J124" s="19"/>
      <c r="K124" s="47">
        <v>200</v>
      </c>
      <c r="L124" s="19"/>
      <c r="M124" s="19"/>
      <c r="N124" s="19"/>
      <c r="O124" s="19"/>
      <c r="P124" s="19"/>
      <c r="Q124" s="16">
        <v>0</v>
      </c>
      <c r="R124" s="39">
        <v>500</v>
      </c>
      <c r="S124" s="17">
        <v>0</v>
      </c>
      <c r="T124" s="17">
        <v>0</v>
      </c>
      <c r="U124" s="22">
        <f t="shared" si="7"/>
        <v>0</v>
      </c>
      <c r="V124" s="23">
        <f t="shared" si="5"/>
        <v>0</v>
      </c>
      <c r="W124" s="43">
        <f t="shared" si="6"/>
        <v>0</v>
      </c>
    </row>
    <row r="125" spans="1:23" x14ac:dyDescent="0.3">
      <c r="A125" s="31">
        <v>123</v>
      </c>
      <c r="B125" s="34" t="s">
        <v>186</v>
      </c>
      <c r="C125" s="34" t="s">
        <v>187</v>
      </c>
      <c r="D125" s="34">
        <v>99669</v>
      </c>
      <c r="E125" s="19"/>
      <c r="F125" s="34">
        <v>50</v>
      </c>
      <c r="G125" s="19"/>
      <c r="H125" s="34">
        <v>10</v>
      </c>
      <c r="I125" s="19"/>
      <c r="J125" s="19"/>
      <c r="K125" s="47">
        <v>200</v>
      </c>
      <c r="L125" s="19"/>
      <c r="M125" s="19"/>
      <c r="N125" s="19"/>
      <c r="O125" s="19"/>
      <c r="P125" s="19"/>
      <c r="Q125" s="16">
        <v>0</v>
      </c>
      <c r="R125" s="39">
        <v>200</v>
      </c>
      <c r="S125" s="17">
        <v>0</v>
      </c>
      <c r="T125" s="17">
        <v>0</v>
      </c>
      <c r="U125" s="22">
        <f t="shared" si="7"/>
        <v>0</v>
      </c>
      <c r="V125" s="23">
        <f t="shared" si="5"/>
        <v>0</v>
      </c>
      <c r="W125" s="43">
        <f t="shared" si="6"/>
        <v>0</v>
      </c>
    </row>
    <row r="126" spans="1:23" x14ac:dyDescent="0.3">
      <c r="A126" s="31">
        <v>124</v>
      </c>
      <c r="B126" s="34" t="s">
        <v>186</v>
      </c>
      <c r="C126" s="34" t="s">
        <v>188</v>
      </c>
      <c r="D126" s="34">
        <v>99669</v>
      </c>
      <c r="E126" s="19"/>
      <c r="F126" s="34">
        <v>50</v>
      </c>
      <c r="G126" s="19"/>
      <c r="H126" s="34">
        <v>10</v>
      </c>
      <c r="I126" s="19"/>
      <c r="J126" s="19"/>
      <c r="K126" s="47">
        <v>200</v>
      </c>
      <c r="L126" s="19"/>
      <c r="M126" s="19"/>
      <c r="N126" s="19"/>
      <c r="O126" s="19"/>
      <c r="P126" s="19"/>
      <c r="Q126" s="16">
        <v>0</v>
      </c>
      <c r="R126" s="39">
        <v>200</v>
      </c>
      <c r="S126" s="17">
        <v>0</v>
      </c>
      <c r="T126" s="17">
        <v>0</v>
      </c>
      <c r="U126" s="22">
        <f t="shared" si="7"/>
        <v>0</v>
      </c>
      <c r="V126" s="23">
        <f t="shared" si="5"/>
        <v>0</v>
      </c>
      <c r="W126" s="43">
        <f t="shared" si="6"/>
        <v>0</v>
      </c>
    </row>
    <row r="127" spans="1:23" x14ac:dyDescent="0.3">
      <c r="A127" s="31">
        <v>125</v>
      </c>
      <c r="B127" s="34" t="s">
        <v>186</v>
      </c>
      <c r="C127" s="34" t="s">
        <v>189</v>
      </c>
      <c r="D127" s="34">
        <v>99669</v>
      </c>
      <c r="E127" s="19"/>
      <c r="F127" s="34">
        <v>50</v>
      </c>
      <c r="G127" s="19"/>
      <c r="H127" s="34">
        <v>10</v>
      </c>
      <c r="I127" s="19"/>
      <c r="J127" s="19"/>
      <c r="K127" s="47">
        <v>200</v>
      </c>
      <c r="L127" s="19"/>
      <c r="M127" s="19"/>
      <c r="N127" s="19"/>
      <c r="O127" s="19"/>
      <c r="P127" s="19"/>
      <c r="Q127" s="16">
        <v>0</v>
      </c>
      <c r="R127" s="39">
        <v>200</v>
      </c>
      <c r="S127" s="17">
        <v>0</v>
      </c>
      <c r="T127" s="17">
        <v>0</v>
      </c>
      <c r="U127" s="22">
        <f t="shared" si="7"/>
        <v>0</v>
      </c>
      <c r="V127" s="23">
        <f t="shared" si="5"/>
        <v>0</v>
      </c>
      <c r="W127" s="43">
        <f t="shared" si="6"/>
        <v>0</v>
      </c>
    </row>
    <row r="128" spans="1:23" x14ac:dyDescent="0.3">
      <c r="A128" s="30">
        <v>126</v>
      </c>
      <c r="B128" s="34" t="s">
        <v>186</v>
      </c>
      <c r="C128" s="34" t="s">
        <v>190</v>
      </c>
      <c r="D128" s="34">
        <v>99669</v>
      </c>
      <c r="E128" s="19"/>
      <c r="F128" s="34">
        <v>50</v>
      </c>
      <c r="G128" s="19"/>
      <c r="H128" s="34">
        <v>10</v>
      </c>
      <c r="I128" s="19"/>
      <c r="J128" s="19"/>
      <c r="K128" s="47">
        <v>200</v>
      </c>
      <c r="L128" s="19"/>
      <c r="M128" s="19"/>
      <c r="N128" s="19"/>
      <c r="O128" s="19"/>
      <c r="P128" s="19"/>
      <c r="Q128" s="16">
        <v>0</v>
      </c>
      <c r="R128" s="39">
        <v>200</v>
      </c>
      <c r="S128" s="17">
        <v>0</v>
      </c>
      <c r="T128" s="17">
        <v>0</v>
      </c>
      <c r="U128" s="22">
        <f t="shared" si="7"/>
        <v>0</v>
      </c>
      <c r="V128" s="23">
        <f t="shared" si="5"/>
        <v>0</v>
      </c>
      <c r="W128" s="43">
        <f t="shared" si="6"/>
        <v>0</v>
      </c>
    </row>
    <row r="129" spans="1:23" x14ac:dyDescent="0.3">
      <c r="A129" s="31">
        <v>127</v>
      </c>
      <c r="B129" s="34" t="s">
        <v>186</v>
      </c>
      <c r="C129" s="34" t="s">
        <v>191</v>
      </c>
      <c r="D129" s="34">
        <v>99669</v>
      </c>
      <c r="E129" s="19"/>
      <c r="F129" s="34">
        <v>50</v>
      </c>
      <c r="G129" s="19"/>
      <c r="H129" s="34">
        <v>10</v>
      </c>
      <c r="I129" s="19"/>
      <c r="J129" s="19"/>
      <c r="K129" s="47">
        <v>200</v>
      </c>
      <c r="L129" s="19"/>
      <c r="M129" s="19"/>
      <c r="N129" s="19"/>
      <c r="O129" s="19"/>
      <c r="P129" s="19"/>
      <c r="Q129" s="16">
        <v>0</v>
      </c>
      <c r="R129" s="39">
        <v>200</v>
      </c>
      <c r="S129" s="17">
        <v>0</v>
      </c>
      <c r="T129" s="17">
        <v>0</v>
      </c>
      <c r="U129" s="22">
        <f t="shared" si="7"/>
        <v>0</v>
      </c>
      <c r="V129" s="23">
        <f t="shared" si="5"/>
        <v>0</v>
      </c>
      <c r="W129" s="43">
        <f t="shared" si="6"/>
        <v>0</v>
      </c>
    </row>
    <row r="130" spans="1:23" x14ac:dyDescent="0.3">
      <c r="A130" s="31">
        <v>128</v>
      </c>
      <c r="B130" s="34" t="s">
        <v>186</v>
      </c>
      <c r="C130" s="34" t="s">
        <v>192</v>
      </c>
      <c r="D130" s="34">
        <v>99669</v>
      </c>
      <c r="E130" s="19"/>
      <c r="F130" s="34">
        <v>50</v>
      </c>
      <c r="G130" s="19"/>
      <c r="H130" s="34">
        <v>10</v>
      </c>
      <c r="I130" s="19"/>
      <c r="J130" s="19"/>
      <c r="K130" s="47">
        <v>200</v>
      </c>
      <c r="L130" s="19"/>
      <c r="M130" s="19"/>
      <c r="N130" s="19"/>
      <c r="O130" s="19"/>
      <c r="P130" s="19"/>
      <c r="Q130" s="16">
        <v>0</v>
      </c>
      <c r="R130" s="39">
        <v>200</v>
      </c>
      <c r="S130" s="17">
        <v>0</v>
      </c>
      <c r="T130" s="17">
        <v>0</v>
      </c>
      <c r="U130" s="22">
        <f t="shared" si="7"/>
        <v>0</v>
      </c>
      <c r="V130" s="23">
        <f t="shared" si="5"/>
        <v>0</v>
      </c>
      <c r="W130" s="43">
        <f t="shared" si="6"/>
        <v>0</v>
      </c>
    </row>
    <row r="131" spans="1:23" x14ac:dyDescent="0.3">
      <c r="A131" s="31">
        <v>129</v>
      </c>
      <c r="B131" s="34" t="s">
        <v>193</v>
      </c>
      <c r="C131" s="34" t="s">
        <v>194</v>
      </c>
      <c r="D131" s="34">
        <v>99660</v>
      </c>
      <c r="E131" s="19"/>
      <c r="F131" s="34">
        <v>6</v>
      </c>
      <c r="G131" s="19"/>
      <c r="H131" s="34">
        <v>2</v>
      </c>
      <c r="I131" s="19"/>
      <c r="J131" s="19"/>
      <c r="K131" s="47">
        <v>200</v>
      </c>
      <c r="L131" s="19"/>
      <c r="M131" s="19"/>
      <c r="N131" s="19"/>
      <c r="O131" s="19"/>
      <c r="P131" s="19"/>
      <c r="Q131" s="16">
        <v>0</v>
      </c>
      <c r="R131" s="39">
        <v>200</v>
      </c>
      <c r="S131" s="17">
        <v>0</v>
      </c>
      <c r="T131" s="17">
        <v>0</v>
      </c>
      <c r="U131" s="22">
        <f t="shared" ref="U131:U155" si="8">SUM(S131+T131)</f>
        <v>0</v>
      </c>
      <c r="V131" s="23">
        <f t="shared" si="5"/>
        <v>0</v>
      </c>
      <c r="W131" s="43">
        <f t="shared" si="6"/>
        <v>0</v>
      </c>
    </row>
    <row r="132" spans="1:23" x14ac:dyDescent="0.3">
      <c r="A132" s="30">
        <v>130</v>
      </c>
      <c r="B132" s="34" t="s">
        <v>195</v>
      </c>
      <c r="C132" s="34" t="s">
        <v>196</v>
      </c>
      <c r="D132" s="34">
        <v>99658</v>
      </c>
      <c r="E132" s="19"/>
      <c r="F132" s="34">
        <v>10</v>
      </c>
      <c r="G132" s="19"/>
      <c r="H132" s="34">
        <v>2</v>
      </c>
      <c r="I132" s="19"/>
      <c r="J132" s="19"/>
      <c r="K132" s="47">
        <v>200</v>
      </c>
      <c r="L132" s="19"/>
      <c r="M132" s="19"/>
      <c r="N132" s="19"/>
      <c r="O132" s="19"/>
      <c r="P132" s="19"/>
      <c r="Q132" s="16">
        <v>0</v>
      </c>
      <c r="R132" s="39">
        <v>100</v>
      </c>
      <c r="S132" s="17">
        <v>0</v>
      </c>
      <c r="T132" s="17">
        <v>0</v>
      </c>
      <c r="U132" s="22">
        <f t="shared" si="8"/>
        <v>0</v>
      </c>
      <c r="V132" s="23">
        <f t="shared" ref="V132:V155" si="9">U132*12</f>
        <v>0</v>
      </c>
      <c r="W132" s="43">
        <f t="shared" ref="W132:W155" si="10">V132*5</f>
        <v>0</v>
      </c>
    </row>
    <row r="133" spans="1:23" x14ac:dyDescent="0.3">
      <c r="A133" s="31">
        <v>131</v>
      </c>
      <c r="B133" s="34" t="s">
        <v>197</v>
      </c>
      <c r="C133" s="34" t="s">
        <v>198</v>
      </c>
      <c r="D133" s="34">
        <v>99672</v>
      </c>
      <c r="E133" s="19"/>
      <c r="F133" s="34">
        <v>50</v>
      </c>
      <c r="G133" s="19"/>
      <c r="H133" s="34">
        <v>10</v>
      </c>
      <c r="I133" s="19"/>
      <c r="J133" s="19"/>
      <c r="K133" s="47">
        <v>200</v>
      </c>
      <c r="L133" s="19"/>
      <c r="M133" s="19"/>
      <c r="N133" s="19"/>
      <c r="O133" s="19"/>
      <c r="P133" s="19"/>
      <c r="Q133" s="16">
        <v>0</v>
      </c>
      <c r="R133" s="39">
        <v>200</v>
      </c>
      <c r="S133" s="17">
        <v>0</v>
      </c>
      <c r="T133" s="17">
        <v>0</v>
      </c>
      <c r="U133" s="22">
        <f t="shared" si="8"/>
        <v>0</v>
      </c>
      <c r="V133" s="23">
        <f t="shared" si="9"/>
        <v>0</v>
      </c>
      <c r="W133" s="43">
        <f t="shared" si="10"/>
        <v>0</v>
      </c>
    </row>
    <row r="134" spans="1:23" x14ac:dyDescent="0.3">
      <c r="A134" s="31">
        <v>132</v>
      </c>
      <c r="B134" s="34" t="s">
        <v>199</v>
      </c>
      <c r="C134" s="34" t="s">
        <v>200</v>
      </c>
      <c r="D134" s="34">
        <v>99586</v>
      </c>
      <c r="E134" s="19"/>
      <c r="F134" s="34">
        <v>50</v>
      </c>
      <c r="G134" s="19"/>
      <c r="H134" s="34">
        <v>10</v>
      </c>
      <c r="I134" s="19"/>
      <c r="J134" s="19"/>
      <c r="K134" s="47">
        <v>200</v>
      </c>
      <c r="L134" s="19"/>
      <c r="M134" s="19"/>
      <c r="N134" s="19"/>
      <c r="O134" s="19"/>
      <c r="P134" s="19"/>
      <c r="Q134" s="16">
        <v>0</v>
      </c>
      <c r="R134" s="39">
        <v>1000</v>
      </c>
      <c r="S134" s="17">
        <v>0</v>
      </c>
      <c r="T134" s="17">
        <v>0</v>
      </c>
      <c r="U134" s="22">
        <f t="shared" si="8"/>
        <v>0</v>
      </c>
      <c r="V134" s="23">
        <f t="shared" si="9"/>
        <v>0</v>
      </c>
      <c r="W134" s="43">
        <f t="shared" si="10"/>
        <v>0</v>
      </c>
    </row>
    <row r="135" spans="1:23" x14ac:dyDescent="0.3">
      <c r="A135" s="30">
        <v>133</v>
      </c>
      <c r="B135" s="34" t="s">
        <v>201</v>
      </c>
      <c r="C135" s="34" t="s">
        <v>202</v>
      </c>
      <c r="D135" s="34">
        <v>99780</v>
      </c>
      <c r="E135" s="19"/>
      <c r="F135" s="34">
        <v>50</v>
      </c>
      <c r="G135" s="19"/>
      <c r="H135" s="34">
        <v>10</v>
      </c>
      <c r="I135" s="19"/>
      <c r="J135" s="19"/>
      <c r="K135" s="47">
        <v>200</v>
      </c>
      <c r="L135" s="19"/>
      <c r="M135" s="19"/>
      <c r="N135" s="19"/>
      <c r="O135" s="19"/>
      <c r="P135" s="19"/>
      <c r="Q135" s="16">
        <v>0</v>
      </c>
      <c r="R135" s="39">
        <v>100</v>
      </c>
      <c r="S135" s="17">
        <v>0</v>
      </c>
      <c r="T135" s="17">
        <v>0</v>
      </c>
      <c r="U135" s="22">
        <f t="shared" si="8"/>
        <v>0</v>
      </c>
      <c r="V135" s="23">
        <f t="shared" si="9"/>
        <v>0</v>
      </c>
      <c r="W135" s="43">
        <f t="shared" si="10"/>
        <v>0</v>
      </c>
    </row>
    <row r="136" spans="1:23" x14ac:dyDescent="0.3">
      <c r="A136" s="31">
        <v>134</v>
      </c>
      <c r="B136" s="34" t="s">
        <v>201</v>
      </c>
      <c r="C136" s="34" t="s">
        <v>203</v>
      </c>
      <c r="D136" s="34">
        <v>99780</v>
      </c>
      <c r="E136" s="19"/>
      <c r="F136" s="34">
        <v>50</v>
      </c>
      <c r="G136" s="19"/>
      <c r="H136" s="34">
        <v>10</v>
      </c>
      <c r="I136" s="19"/>
      <c r="J136" s="19"/>
      <c r="K136" s="47">
        <v>200</v>
      </c>
      <c r="L136" s="19"/>
      <c r="M136" s="19"/>
      <c r="N136" s="19"/>
      <c r="O136" s="19"/>
      <c r="P136" s="19"/>
      <c r="Q136" s="16">
        <v>0</v>
      </c>
      <c r="R136" s="39">
        <v>100</v>
      </c>
      <c r="S136" s="17">
        <v>0</v>
      </c>
      <c r="T136" s="17">
        <v>0</v>
      </c>
      <c r="U136" s="22">
        <f t="shared" si="8"/>
        <v>0</v>
      </c>
      <c r="V136" s="23">
        <f t="shared" si="9"/>
        <v>0</v>
      </c>
      <c r="W136" s="43">
        <f t="shared" si="10"/>
        <v>0</v>
      </c>
    </row>
    <row r="137" spans="1:23" x14ac:dyDescent="0.3">
      <c r="A137" s="31">
        <v>135</v>
      </c>
      <c r="B137" s="34" t="s">
        <v>201</v>
      </c>
      <c r="C137" s="34" t="s">
        <v>204</v>
      </c>
      <c r="D137" s="34">
        <v>99780</v>
      </c>
      <c r="E137" s="19"/>
      <c r="F137" s="34">
        <v>50</v>
      </c>
      <c r="G137" s="19"/>
      <c r="H137" s="34">
        <v>10</v>
      </c>
      <c r="I137" s="19"/>
      <c r="J137" s="19"/>
      <c r="K137" s="47">
        <v>200</v>
      </c>
      <c r="L137" s="19"/>
      <c r="M137" s="19"/>
      <c r="N137" s="19"/>
      <c r="O137" s="19"/>
      <c r="P137" s="19"/>
      <c r="Q137" s="16">
        <v>0</v>
      </c>
      <c r="R137" s="39">
        <v>100</v>
      </c>
      <c r="S137" s="17">
        <v>0</v>
      </c>
      <c r="T137" s="17">
        <v>0</v>
      </c>
      <c r="U137" s="22">
        <f t="shared" si="8"/>
        <v>0</v>
      </c>
      <c r="V137" s="23">
        <f t="shared" si="9"/>
        <v>0</v>
      </c>
      <c r="W137" s="43">
        <f t="shared" si="10"/>
        <v>0</v>
      </c>
    </row>
    <row r="138" spans="1:23" x14ac:dyDescent="0.3">
      <c r="A138" s="31">
        <v>136</v>
      </c>
      <c r="B138" s="34" t="s">
        <v>201</v>
      </c>
      <c r="C138" s="34" t="s">
        <v>205</v>
      </c>
      <c r="D138" s="34">
        <v>99780</v>
      </c>
      <c r="E138" s="19"/>
      <c r="F138" s="34">
        <v>50</v>
      </c>
      <c r="G138" s="19"/>
      <c r="H138" s="34">
        <v>10</v>
      </c>
      <c r="I138" s="19"/>
      <c r="J138" s="19"/>
      <c r="K138" s="47">
        <v>200</v>
      </c>
      <c r="L138" s="19"/>
      <c r="M138" s="19"/>
      <c r="N138" s="19"/>
      <c r="O138" s="19"/>
      <c r="P138" s="19"/>
      <c r="Q138" s="16">
        <v>0</v>
      </c>
      <c r="R138" s="39">
        <v>1500</v>
      </c>
      <c r="S138" s="17">
        <v>0</v>
      </c>
      <c r="T138" s="17">
        <v>0</v>
      </c>
      <c r="U138" s="22">
        <f t="shared" si="8"/>
        <v>0</v>
      </c>
      <c r="V138" s="23">
        <f t="shared" si="9"/>
        <v>0</v>
      </c>
      <c r="W138" s="43">
        <f t="shared" si="10"/>
        <v>0</v>
      </c>
    </row>
    <row r="139" spans="1:23" x14ac:dyDescent="0.3">
      <c r="A139" s="30">
        <v>137</v>
      </c>
      <c r="B139" s="34" t="s">
        <v>201</v>
      </c>
      <c r="C139" s="34" t="s">
        <v>206</v>
      </c>
      <c r="D139" s="34">
        <v>99780</v>
      </c>
      <c r="E139" s="19"/>
      <c r="F139" s="34">
        <v>50</v>
      </c>
      <c r="G139" s="19"/>
      <c r="H139" s="34">
        <v>10</v>
      </c>
      <c r="I139" s="19"/>
      <c r="J139" s="19"/>
      <c r="K139" s="47">
        <v>200</v>
      </c>
      <c r="L139" s="19"/>
      <c r="M139" s="19"/>
      <c r="N139" s="19"/>
      <c r="O139" s="19"/>
      <c r="P139" s="19"/>
      <c r="Q139" s="16">
        <v>0</v>
      </c>
      <c r="R139" s="39">
        <v>200</v>
      </c>
      <c r="S139" s="17">
        <v>0</v>
      </c>
      <c r="T139" s="17">
        <v>0</v>
      </c>
      <c r="U139" s="22">
        <f t="shared" si="8"/>
        <v>0</v>
      </c>
      <c r="V139" s="23">
        <f t="shared" si="9"/>
        <v>0</v>
      </c>
      <c r="W139" s="43">
        <f t="shared" si="10"/>
        <v>0</v>
      </c>
    </row>
    <row r="140" spans="1:23" x14ac:dyDescent="0.3">
      <c r="A140" s="31">
        <v>138</v>
      </c>
      <c r="B140" s="34" t="s">
        <v>207</v>
      </c>
      <c r="C140" s="34" t="s">
        <v>208</v>
      </c>
      <c r="D140" s="34">
        <v>99692</v>
      </c>
      <c r="E140" s="19"/>
      <c r="F140" s="34">
        <v>6</v>
      </c>
      <c r="G140" s="19"/>
      <c r="H140" s="34">
        <v>2</v>
      </c>
      <c r="I140" s="19"/>
      <c r="J140" s="19"/>
      <c r="K140" s="47">
        <v>200</v>
      </c>
      <c r="L140" s="19"/>
      <c r="M140" s="19"/>
      <c r="N140" s="19"/>
      <c r="O140" s="19"/>
      <c r="P140" s="19"/>
      <c r="Q140" s="16">
        <v>0</v>
      </c>
      <c r="R140" s="39">
        <v>200</v>
      </c>
      <c r="S140" s="17">
        <v>0</v>
      </c>
      <c r="T140" s="17">
        <v>0</v>
      </c>
      <c r="U140" s="22">
        <f t="shared" si="8"/>
        <v>0</v>
      </c>
      <c r="V140" s="23">
        <f t="shared" si="9"/>
        <v>0</v>
      </c>
      <c r="W140" s="43">
        <f t="shared" si="10"/>
        <v>0</v>
      </c>
    </row>
    <row r="141" spans="1:23" x14ac:dyDescent="0.3">
      <c r="A141" s="31">
        <v>139</v>
      </c>
      <c r="B141" s="34" t="s">
        <v>207</v>
      </c>
      <c r="C141" s="34" t="s">
        <v>209</v>
      </c>
      <c r="D141" s="34">
        <v>99692</v>
      </c>
      <c r="E141" s="19"/>
      <c r="F141" s="34">
        <v>6</v>
      </c>
      <c r="G141" s="19"/>
      <c r="H141" s="34">
        <v>2</v>
      </c>
      <c r="I141" s="19"/>
      <c r="J141" s="19"/>
      <c r="K141" s="47">
        <v>200</v>
      </c>
      <c r="L141" s="19"/>
      <c r="M141" s="19"/>
      <c r="N141" s="19"/>
      <c r="O141" s="19"/>
      <c r="P141" s="19"/>
      <c r="Q141" s="16">
        <v>0</v>
      </c>
      <c r="R141" s="39">
        <v>200</v>
      </c>
      <c r="S141" s="17">
        <v>0</v>
      </c>
      <c r="T141" s="17">
        <v>0</v>
      </c>
      <c r="U141" s="22">
        <f t="shared" si="8"/>
        <v>0</v>
      </c>
      <c r="V141" s="23">
        <f t="shared" si="9"/>
        <v>0</v>
      </c>
      <c r="W141" s="43">
        <f t="shared" si="10"/>
        <v>0</v>
      </c>
    </row>
    <row r="142" spans="1:23" x14ac:dyDescent="0.3">
      <c r="A142" s="31">
        <v>140</v>
      </c>
      <c r="B142" s="34" t="s">
        <v>210</v>
      </c>
      <c r="C142" s="34" t="s">
        <v>211</v>
      </c>
      <c r="D142" s="34">
        <v>99723</v>
      </c>
      <c r="E142" s="19"/>
      <c r="F142" s="34">
        <v>6</v>
      </c>
      <c r="G142" s="19"/>
      <c r="H142" s="34">
        <v>2</v>
      </c>
      <c r="I142" s="19"/>
      <c r="J142" s="19"/>
      <c r="K142" s="47">
        <v>200</v>
      </c>
      <c r="L142" s="19"/>
      <c r="M142" s="19"/>
      <c r="N142" s="19"/>
      <c r="O142" s="19"/>
      <c r="P142" s="19"/>
      <c r="Q142" s="16">
        <v>0</v>
      </c>
      <c r="R142" s="39">
        <v>200</v>
      </c>
      <c r="S142" s="17">
        <v>0</v>
      </c>
      <c r="T142" s="17">
        <v>0</v>
      </c>
      <c r="U142" s="22">
        <f t="shared" si="8"/>
        <v>0</v>
      </c>
      <c r="V142" s="23">
        <f t="shared" si="9"/>
        <v>0</v>
      </c>
      <c r="W142" s="43">
        <f t="shared" si="10"/>
        <v>0</v>
      </c>
    </row>
    <row r="143" spans="1:23" x14ac:dyDescent="0.3">
      <c r="A143" s="30">
        <v>141</v>
      </c>
      <c r="B143" s="34" t="s">
        <v>210</v>
      </c>
      <c r="C143" s="34" t="s">
        <v>212</v>
      </c>
      <c r="D143" s="34">
        <v>99723</v>
      </c>
      <c r="E143" s="19"/>
      <c r="F143" s="34">
        <v>6</v>
      </c>
      <c r="G143" s="19"/>
      <c r="H143" s="34">
        <v>2</v>
      </c>
      <c r="I143" s="19"/>
      <c r="J143" s="19"/>
      <c r="K143" s="47">
        <v>200</v>
      </c>
      <c r="L143" s="19"/>
      <c r="M143" s="19"/>
      <c r="N143" s="19"/>
      <c r="O143" s="19"/>
      <c r="P143" s="19"/>
      <c r="Q143" s="16">
        <v>0</v>
      </c>
      <c r="R143" s="39">
        <v>100</v>
      </c>
      <c r="S143" s="17">
        <v>0</v>
      </c>
      <c r="T143" s="17">
        <v>0</v>
      </c>
      <c r="U143" s="22">
        <f t="shared" si="8"/>
        <v>0</v>
      </c>
      <c r="V143" s="23">
        <f t="shared" si="9"/>
        <v>0</v>
      </c>
      <c r="W143" s="43">
        <f t="shared" si="10"/>
        <v>0</v>
      </c>
    </row>
    <row r="144" spans="1:23" x14ac:dyDescent="0.3">
      <c r="A144" s="31">
        <v>142</v>
      </c>
      <c r="B144" s="34" t="s">
        <v>210</v>
      </c>
      <c r="C144" s="34" t="s">
        <v>213</v>
      </c>
      <c r="D144" s="34">
        <v>99723</v>
      </c>
      <c r="E144" s="19"/>
      <c r="F144" s="34">
        <v>6</v>
      </c>
      <c r="G144" s="19"/>
      <c r="H144" s="34">
        <v>2</v>
      </c>
      <c r="I144" s="19"/>
      <c r="J144" s="19"/>
      <c r="K144" s="47">
        <v>200</v>
      </c>
      <c r="L144" s="19"/>
      <c r="M144" s="19"/>
      <c r="N144" s="19"/>
      <c r="O144" s="19"/>
      <c r="P144" s="19"/>
      <c r="Q144" s="16">
        <v>0</v>
      </c>
      <c r="R144" s="39">
        <v>200</v>
      </c>
      <c r="S144" s="17">
        <v>0</v>
      </c>
      <c r="T144" s="17">
        <v>0</v>
      </c>
      <c r="U144" s="22">
        <f t="shared" si="8"/>
        <v>0</v>
      </c>
      <c r="V144" s="23">
        <f t="shared" si="9"/>
        <v>0</v>
      </c>
      <c r="W144" s="43">
        <f t="shared" si="10"/>
        <v>0</v>
      </c>
    </row>
    <row r="145" spans="1:23" x14ac:dyDescent="0.3">
      <c r="A145" s="31">
        <v>143</v>
      </c>
      <c r="B145" s="34" t="s">
        <v>210</v>
      </c>
      <c r="C145" s="34" t="s">
        <v>214</v>
      </c>
      <c r="D145" s="34">
        <v>99723</v>
      </c>
      <c r="E145" s="19"/>
      <c r="F145" s="34">
        <v>6</v>
      </c>
      <c r="G145" s="19"/>
      <c r="H145" s="34">
        <v>2</v>
      </c>
      <c r="I145" s="19"/>
      <c r="J145" s="19"/>
      <c r="K145" s="47">
        <v>200</v>
      </c>
      <c r="L145" s="19"/>
      <c r="M145" s="19"/>
      <c r="N145" s="19"/>
      <c r="O145" s="19"/>
      <c r="P145" s="19"/>
      <c r="Q145" s="16">
        <v>0</v>
      </c>
      <c r="R145" s="39">
        <v>250</v>
      </c>
      <c r="S145" s="17">
        <v>0</v>
      </c>
      <c r="T145" s="17">
        <v>0</v>
      </c>
      <c r="U145" s="22">
        <f t="shared" si="8"/>
        <v>0</v>
      </c>
      <c r="V145" s="23">
        <f t="shared" si="9"/>
        <v>0</v>
      </c>
      <c r="W145" s="43">
        <f t="shared" si="10"/>
        <v>0</v>
      </c>
    </row>
    <row r="146" spans="1:23" x14ac:dyDescent="0.3">
      <c r="A146" s="30">
        <v>144</v>
      </c>
      <c r="B146" s="34" t="s">
        <v>215</v>
      </c>
      <c r="C146" s="34" t="s">
        <v>216</v>
      </c>
      <c r="D146" s="34">
        <v>99686</v>
      </c>
      <c r="E146" s="19"/>
      <c r="F146" s="34">
        <v>50</v>
      </c>
      <c r="G146" s="19"/>
      <c r="H146" s="34">
        <v>10</v>
      </c>
      <c r="I146" s="19"/>
      <c r="J146" s="19"/>
      <c r="K146" s="47">
        <v>200</v>
      </c>
      <c r="L146" s="19"/>
      <c r="M146" s="19"/>
      <c r="N146" s="19"/>
      <c r="O146" s="19"/>
      <c r="P146" s="19"/>
      <c r="Q146" s="16">
        <v>0</v>
      </c>
      <c r="R146" s="39">
        <v>200</v>
      </c>
      <c r="S146" s="17">
        <v>0</v>
      </c>
      <c r="T146" s="17">
        <v>0</v>
      </c>
      <c r="U146" s="22">
        <f t="shared" si="8"/>
        <v>0</v>
      </c>
      <c r="V146" s="23">
        <f t="shared" si="9"/>
        <v>0</v>
      </c>
      <c r="W146" s="43">
        <f t="shared" si="10"/>
        <v>0</v>
      </c>
    </row>
    <row r="147" spans="1:23" x14ac:dyDescent="0.3">
      <c r="A147" s="31">
        <v>145</v>
      </c>
      <c r="B147" s="34" t="s">
        <v>215</v>
      </c>
      <c r="C147" s="34" t="s">
        <v>217</v>
      </c>
      <c r="D147" s="34">
        <v>99686</v>
      </c>
      <c r="E147" s="19"/>
      <c r="F147" s="34">
        <v>50</v>
      </c>
      <c r="G147" s="19"/>
      <c r="H147" s="34">
        <v>10</v>
      </c>
      <c r="I147" s="19"/>
      <c r="J147" s="19"/>
      <c r="K147" s="47">
        <v>200</v>
      </c>
      <c r="L147" s="19"/>
      <c r="M147" s="19"/>
      <c r="N147" s="19"/>
      <c r="O147" s="19"/>
      <c r="P147" s="19"/>
      <c r="Q147" s="16">
        <v>0</v>
      </c>
      <c r="R147" s="39">
        <v>200</v>
      </c>
      <c r="S147" s="17">
        <v>0</v>
      </c>
      <c r="T147" s="17">
        <v>0</v>
      </c>
      <c r="U147" s="22">
        <f t="shared" si="8"/>
        <v>0</v>
      </c>
      <c r="V147" s="23">
        <f t="shared" si="9"/>
        <v>0</v>
      </c>
      <c r="W147" s="43">
        <f t="shared" si="10"/>
        <v>0</v>
      </c>
    </row>
    <row r="148" spans="1:23" x14ac:dyDescent="0.3">
      <c r="A148" s="31">
        <v>146</v>
      </c>
      <c r="B148" s="34" t="s">
        <v>215</v>
      </c>
      <c r="C148" s="34" t="s">
        <v>218</v>
      </c>
      <c r="D148" s="34">
        <v>99686</v>
      </c>
      <c r="E148" s="19"/>
      <c r="F148" s="34">
        <v>50</v>
      </c>
      <c r="G148" s="19"/>
      <c r="H148" s="34">
        <v>10</v>
      </c>
      <c r="I148" s="19"/>
      <c r="J148" s="19"/>
      <c r="K148" s="47">
        <v>200</v>
      </c>
      <c r="L148" s="19"/>
      <c r="M148" s="19"/>
      <c r="N148" s="19"/>
      <c r="O148" s="19"/>
      <c r="P148" s="19"/>
      <c r="Q148" s="16">
        <v>0</v>
      </c>
      <c r="R148" s="39">
        <v>200</v>
      </c>
      <c r="S148" s="17">
        <v>0</v>
      </c>
      <c r="T148" s="17">
        <v>0</v>
      </c>
      <c r="U148" s="22">
        <f t="shared" si="8"/>
        <v>0</v>
      </c>
      <c r="V148" s="23">
        <f t="shared" si="9"/>
        <v>0</v>
      </c>
      <c r="W148" s="43">
        <f t="shared" si="10"/>
        <v>0</v>
      </c>
    </row>
    <row r="149" spans="1:23" x14ac:dyDescent="0.3">
      <c r="A149" s="31">
        <v>147</v>
      </c>
      <c r="B149" s="34" t="s">
        <v>219</v>
      </c>
      <c r="C149" s="34" t="s">
        <v>220</v>
      </c>
      <c r="D149" s="34">
        <v>99654</v>
      </c>
      <c r="E149" s="19"/>
      <c r="F149" s="34">
        <v>50</v>
      </c>
      <c r="G149" s="19"/>
      <c r="H149" s="34">
        <v>10</v>
      </c>
      <c r="I149" s="19"/>
      <c r="J149" s="19"/>
      <c r="K149" s="47">
        <v>200</v>
      </c>
      <c r="L149" s="19"/>
      <c r="M149" s="19"/>
      <c r="N149" s="19"/>
      <c r="O149" s="19"/>
      <c r="P149" s="19"/>
      <c r="Q149" s="16">
        <v>0</v>
      </c>
      <c r="R149" s="39">
        <v>200</v>
      </c>
      <c r="S149" s="17">
        <v>0</v>
      </c>
      <c r="T149" s="17">
        <v>0</v>
      </c>
      <c r="U149" s="22">
        <f t="shared" si="8"/>
        <v>0</v>
      </c>
      <c r="V149" s="23">
        <f t="shared" si="9"/>
        <v>0</v>
      </c>
      <c r="W149" s="43">
        <f t="shared" si="10"/>
        <v>0</v>
      </c>
    </row>
    <row r="150" spans="1:23" x14ac:dyDescent="0.3">
      <c r="A150" s="30">
        <v>148</v>
      </c>
      <c r="B150" s="34" t="s">
        <v>221</v>
      </c>
      <c r="C150" s="34" t="s">
        <v>222</v>
      </c>
      <c r="D150" s="34">
        <v>99654</v>
      </c>
      <c r="E150" s="19"/>
      <c r="F150" s="34">
        <v>50</v>
      </c>
      <c r="G150" s="19"/>
      <c r="H150" s="34">
        <v>10</v>
      </c>
      <c r="I150" s="19"/>
      <c r="J150" s="19"/>
      <c r="K150" s="47">
        <v>200</v>
      </c>
      <c r="L150" s="19"/>
      <c r="M150" s="19"/>
      <c r="N150" s="19"/>
      <c r="O150" s="19"/>
      <c r="P150" s="19"/>
      <c r="Q150" s="16">
        <v>0</v>
      </c>
      <c r="R150" s="39">
        <v>200</v>
      </c>
      <c r="S150" s="17">
        <v>0</v>
      </c>
      <c r="T150" s="17">
        <v>0</v>
      </c>
      <c r="U150" s="22">
        <f t="shared" si="8"/>
        <v>0</v>
      </c>
      <c r="V150" s="23">
        <f t="shared" si="9"/>
        <v>0</v>
      </c>
      <c r="W150" s="43">
        <f t="shared" si="10"/>
        <v>0</v>
      </c>
    </row>
    <row r="151" spans="1:23" x14ac:dyDescent="0.3">
      <c r="A151" s="31">
        <v>149</v>
      </c>
      <c r="B151" s="34" t="s">
        <v>223</v>
      </c>
      <c r="C151" s="36" t="s">
        <v>224</v>
      </c>
      <c r="D151" s="34">
        <v>99929</v>
      </c>
      <c r="E151" s="19"/>
      <c r="F151" s="34">
        <v>50</v>
      </c>
      <c r="G151" s="19"/>
      <c r="H151" s="34">
        <v>10</v>
      </c>
      <c r="I151" s="19"/>
      <c r="J151" s="19"/>
      <c r="K151" s="47">
        <v>200</v>
      </c>
      <c r="L151" s="19"/>
      <c r="M151" s="19"/>
      <c r="N151" s="19"/>
      <c r="O151" s="19"/>
      <c r="P151" s="19"/>
      <c r="Q151" s="16">
        <v>0</v>
      </c>
      <c r="R151" s="39">
        <v>100</v>
      </c>
      <c r="S151" s="17">
        <v>0</v>
      </c>
      <c r="T151" s="17">
        <v>0</v>
      </c>
      <c r="U151" s="22">
        <f t="shared" si="8"/>
        <v>0</v>
      </c>
      <c r="V151" s="23">
        <f t="shared" si="9"/>
        <v>0</v>
      </c>
      <c r="W151" s="43">
        <f t="shared" si="10"/>
        <v>0</v>
      </c>
    </row>
    <row r="152" spans="1:23" x14ac:dyDescent="0.3">
      <c r="A152" s="31">
        <v>150</v>
      </c>
      <c r="B152" s="34" t="s">
        <v>223</v>
      </c>
      <c r="C152" s="36" t="s">
        <v>225</v>
      </c>
      <c r="D152" s="34">
        <v>99929</v>
      </c>
      <c r="E152" s="19"/>
      <c r="F152" s="34">
        <v>50</v>
      </c>
      <c r="G152" s="19"/>
      <c r="H152" s="34">
        <v>10</v>
      </c>
      <c r="I152" s="19"/>
      <c r="J152" s="19"/>
      <c r="K152" s="47">
        <v>200</v>
      </c>
      <c r="L152" s="19"/>
      <c r="M152" s="19"/>
      <c r="N152" s="19"/>
      <c r="O152" s="19"/>
      <c r="P152" s="19"/>
      <c r="Q152" s="16">
        <v>0</v>
      </c>
      <c r="R152" s="39">
        <v>150</v>
      </c>
      <c r="S152" s="17">
        <v>0</v>
      </c>
      <c r="T152" s="17">
        <v>0</v>
      </c>
      <c r="U152" s="22">
        <f t="shared" si="8"/>
        <v>0</v>
      </c>
      <c r="V152" s="23">
        <f t="shared" si="9"/>
        <v>0</v>
      </c>
      <c r="W152" s="43">
        <f t="shared" si="10"/>
        <v>0</v>
      </c>
    </row>
    <row r="153" spans="1:23" x14ac:dyDescent="0.3">
      <c r="A153" s="31">
        <v>151</v>
      </c>
      <c r="B153" s="34" t="s">
        <v>226</v>
      </c>
      <c r="C153" s="34" t="s">
        <v>227</v>
      </c>
      <c r="D153" s="34">
        <v>99689</v>
      </c>
      <c r="E153" s="19"/>
      <c r="F153" s="34">
        <v>6</v>
      </c>
      <c r="G153" s="19"/>
      <c r="H153" s="34">
        <v>2</v>
      </c>
      <c r="I153" s="19"/>
      <c r="J153" s="19"/>
      <c r="K153" s="47">
        <v>200</v>
      </c>
      <c r="L153" s="19"/>
      <c r="M153" s="19"/>
      <c r="N153" s="19"/>
      <c r="O153" s="19"/>
      <c r="P153" s="19"/>
      <c r="Q153" s="16">
        <v>0</v>
      </c>
      <c r="R153" s="39">
        <v>200</v>
      </c>
      <c r="S153" s="17">
        <v>0</v>
      </c>
      <c r="T153" s="17">
        <v>0</v>
      </c>
      <c r="U153" s="22">
        <f t="shared" si="8"/>
        <v>0</v>
      </c>
      <c r="V153" s="23">
        <f t="shared" si="9"/>
        <v>0</v>
      </c>
      <c r="W153" s="43">
        <f t="shared" si="10"/>
        <v>0</v>
      </c>
    </row>
    <row r="154" spans="1:23" x14ac:dyDescent="0.3">
      <c r="A154" s="30">
        <v>152</v>
      </c>
      <c r="B154" s="34" t="s">
        <v>226</v>
      </c>
      <c r="C154" s="34" t="s">
        <v>228</v>
      </c>
      <c r="D154" s="34">
        <v>99689</v>
      </c>
      <c r="E154" s="19"/>
      <c r="F154" s="34">
        <v>6</v>
      </c>
      <c r="G154" s="19"/>
      <c r="H154" s="34">
        <v>2</v>
      </c>
      <c r="I154" s="19"/>
      <c r="J154" s="19"/>
      <c r="K154" s="47">
        <v>200</v>
      </c>
      <c r="L154" s="19"/>
      <c r="M154" s="19"/>
      <c r="N154" s="19"/>
      <c r="O154" s="19"/>
      <c r="P154" s="19"/>
      <c r="Q154" s="16">
        <v>0</v>
      </c>
      <c r="R154" s="39">
        <v>200</v>
      </c>
      <c r="S154" s="17">
        <v>0</v>
      </c>
      <c r="T154" s="17">
        <v>0</v>
      </c>
      <c r="U154" s="22">
        <f t="shared" si="8"/>
        <v>0</v>
      </c>
      <c r="V154" s="23">
        <f t="shared" si="9"/>
        <v>0</v>
      </c>
      <c r="W154" s="43">
        <f t="shared" si="10"/>
        <v>0</v>
      </c>
    </row>
    <row r="155" spans="1:23" ht="15" thickBot="1" x14ac:dyDescent="0.35">
      <c r="A155" s="31">
        <v>153</v>
      </c>
      <c r="B155" s="35" t="s">
        <v>226</v>
      </c>
      <c r="C155" s="35" t="s">
        <v>229</v>
      </c>
      <c r="D155" s="35">
        <v>99689</v>
      </c>
      <c r="E155" s="19"/>
      <c r="F155" s="35">
        <v>6</v>
      </c>
      <c r="G155" s="20"/>
      <c r="H155" s="35">
        <v>2</v>
      </c>
      <c r="I155" s="20"/>
      <c r="J155" s="20"/>
      <c r="K155" s="47">
        <v>200</v>
      </c>
      <c r="L155" s="20"/>
      <c r="M155" s="20"/>
      <c r="N155" s="20"/>
      <c r="O155" s="20"/>
      <c r="P155" s="20"/>
      <c r="Q155" s="16">
        <v>0</v>
      </c>
      <c r="R155" s="40">
        <v>200</v>
      </c>
      <c r="S155" s="17">
        <v>0</v>
      </c>
      <c r="T155" s="17">
        <v>0</v>
      </c>
      <c r="U155" s="22">
        <f t="shared" si="8"/>
        <v>0</v>
      </c>
      <c r="V155" s="23">
        <f t="shared" si="9"/>
        <v>0</v>
      </c>
      <c r="W155" s="43">
        <f t="shared" si="10"/>
        <v>0</v>
      </c>
    </row>
  </sheetData>
  <sheetProtection algorithmName="SHA-512" hashValue="TmnUTSIjQpeSncPPZl+eNCIcAnmLdtGniGLHKZjIVRO8JpsHnBEt69wuZzx0mS5zqS9QOmWWxY5d5SBDCCx9yQ==" saltValue="6OagccMuGjvSWezzURDd+A==" spinCount="100000" sheet="1" select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C9C43-FB60-4BFB-A8DA-1000C9C6A23E}">
  <dimension ref="A1:L420"/>
  <sheetViews>
    <sheetView topLeftCell="C1" zoomScaleNormal="100" workbookViewId="0">
      <pane ySplit="1" topLeftCell="A272" activePane="bottomLeft" state="frozen"/>
      <selection activeCell="C1" sqref="C1"/>
      <selection pane="bottomLeft" activeCell="H404" sqref="H404"/>
    </sheetView>
  </sheetViews>
  <sheetFormatPr defaultRowHeight="14.4" x14ac:dyDescent="0.3"/>
  <cols>
    <col min="1" max="1" width="26.88671875" customWidth="1"/>
    <col min="2" max="2" width="12.33203125" customWidth="1"/>
    <col min="3" max="3" width="45.6640625" customWidth="1"/>
    <col min="4" max="4" width="26" style="1" customWidth="1"/>
    <col min="5" max="5" width="35" style="1" customWidth="1"/>
    <col min="6" max="6" width="48.6640625" style="1" customWidth="1"/>
    <col min="7" max="7" width="21.6640625" style="1" customWidth="1"/>
    <col min="8" max="8" width="42.33203125" customWidth="1"/>
    <col min="9" max="9" width="36.109375" bestFit="1" customWidth="1"/>
    <col min="10" max="10" width="37.88671875" customWidth="1"/>
    <col min="11" max="11" width="39.6640625" customWidth="1"/>
    <col min="12" max="12" width="26.33203125" bestFit="1" customWidth="1"/>
  </cols>
  <sheetData>
    <row r="1" spans="1:12" x14ac:dyDescent="0.3">
      <c r="A1" t="s">
        <v>230</v>
      </c>
      <c r="B1" t="s">
        <v>231</v>
      </c>
      <c r="C1" t="s">
        <v>232</v>
      </c>
      <c r="D1" s="1" t="s">
        <v>233</v>
      </c>
      <c r="E1" s="1" t="s">
        <v>234</v>
      </c>
      <c r="F1" s="1" t="s">
        <v>235</v>
      </c>
      <c r="G1" s="1" t="s">
        <v>236</v>
      </c>
      <c r="H1" s="1" t="s">
        <v>237</v>
      </c>
      <c r="I1" s="1" t="s">
        <v>16</v>
      </c>
      <c r="J1" s="2" t="s">
        <v>238</v>
      </c>
      <c r="K1" s="2" t="s">
        <v>239</v>
      </c>
      <c r="L1" s="2" t="s">
        <v>240</v>
      </c>
    </row>
    <row r="2" spans="1:12" s="3" customFormat="1" x14ac:dyDescent="0.3">
      <c r="A2" s="6" t="s">
        <v>241</v>
      </c>
      <c r="B2" s="6" t="s">
        <v>242</v>
      </c>
      <c r="C2" s="6" t="s">
        <v>243</v>
      </c>
      <c r="D2" s="5" t="str">
        <f t="shared" ref="D2:D65" si="0">LEFT(A2, FIND(".", A2) - 1)</f>
        <v>current-device-name</v>
      </c>
      <c r="E2" s="5" t="str">
        <f t="shared" ref="E2:E65" si="1">TRIM(MID(C2,FIND("**",C2)+2,FIND("~",C2)-FIND("**",C2)-2))</f>
        <v>remote-device-host</v>
      </c>
      <c r="F2" s="5" t="str">
        <f t="shared" ref="F2:F65" si="2">MID(C2,FIND("~",C2)+1,FIND("~",C2,FIND("~",C2)+1)-FIND("~",C2)-1)</f>
        <v>ACS:47.CUXP.870095.002.ACSI</v>
      </c>
      <c r="G2" s="5" t="str">
        <f t="shared" ref="G2:G65" si="3">TRIM(MID(C2,FIND("~",C2,FIND("~",C2)+1)+1,FIND(",",C2,FIND("~",C2,FIND("~",C2)+1))-FIND("~",C2,FIND("~",C2)+1)-1))</f>
        <v>3Mpbs</v>
      </c>
      <c r="H2" s="5" t="str">
        <f t="shared" ref="H2:H65" si="4">TRIM(MID(C2,FIND(",",C2)+2,FIND(",",C2,FIND(",",C2)+1)-FIND(",",C2)-2))</f>
        <v>5555 Address Street STE100 MDF Room</v>
      </c>
      <c r="I2" s="5" t="str">
        <f t="shared" ref="I2:I65" si="5">TRIM(MID(C2, SEARCH(",", C2, SEARCH(",", C2)+1)+1, SEARCH(",", C2, SEARCH(",", C2, SEARCH(",", C2)+1)+1) - SEARCH(",", C2, SEARCH(",", C2)+1)-1))</f>
        <v>Temecula</v>
      </c>
      <c r="J2" s="4" t="str">
        <f t="shared" ref="J2:J65" si="6">TRIM(MID(C2,FIND("Local:",C2)+6,FIND(",",C2,FIND("Local:",C2))-FIND("Local:",C2)-6))</f>
        <v>John Doe 555-555-5555</v>
      </c>
      <c r="K2" s="4" t="str">
        <f t="shared" ref="K2:K65" si="7">TRIM(MID(C2,FIND("Tech:",C2)+5,FIND(",",C2,FIND("Tech:",C2))-FIND("Tech:",C2)-5))</f>
        <v>JDoe Helpdesk 555-555-5555</v>
      </c>
      <c r="L2" s="4" t="str">
        <f t="shared" ref="L2:L65" si="8">MID(C2,FIND("(",C2)+1,FIND(")",C2)-FIND("(",C2)-1)</f>
        <v>CHG0012345</v>
      </c>
    </row>
    <row r="3" spans="1:12" x14ac:dyDescent="0.3">
      <c r="A3" t="s">
        <v>244</v>
      </c>
      <c r="B3" t="s">
        <v>245</v>
      </c>
      <c r="C3" t="s">
        <v>246</v>
      </c>
      <c r="D3" s="1" t="str">
        <f t="shared" si="0"/>
        <v>ajc-anc-judi</v>
      </c>
      <c r="E3" s="1" t="str">
        <f t="shared" si="1"/>
        <v>CORE-ANC-ASR2</v>
      </c>
      <c r="F3" s="1" t="str">
        <f t="shared" si="2"/>
        <v>GCI:KQXX-190172</v>
      </c>
      <c r="G3" s="1" t="str">
        <f t="shared" si="3"/>
        <v>3Mbps</v>
      </c>
      <c r="H3" s="1" t="str">
        <f t="shared" si="4"/>
        <v>510 L Street</v>
      </c>
      <c r="I3" s="1" t="str">
        <f t="shared" si="5"/>
        <v>Ste450</v>
      </c>
      <c r="J3" s="2" t="str">
        <f t="shared" si="6"/>
        <v>Main 907-279-2526</v>
      </c>
      <c r="K3" s="2" t="str">
        <f t="shared" si="7"/>
        <v>DenaliTek 907-865-3116</v>
      </c>
      <c r="L3" s="2" t="str">
        <f t="shared" si="8"/>
        <v>co18433</v>
      </c>
    </row>
    <row r="4" spans="1:12" x14ac:dyDescent="0.3">
      <c r="A4" t="s">
        <v>247</v>
      </c>
      <c r="B4" t="s">
        <v>248</v>
      </c>
      <c r="C4" t="s">
        <v>249</v>
      </c>
      <c r="D4" s="1" t="str">
        <f t="shared" si="0"/>
        <v>core-anc-asr1</v>
      </c>
      <c r="E4" s="1" t="str">
        <f t="shared" si="1"/>
        <v>doa-anc-pda-gw</v>
      </c>
      <c r="F4" s="1" t="str">
        <f t="shared" si="2"/>
        <v>47.CUXP.870242.002</v>
      </c>
      <c r="G4" s="1" t="str">
        <f t="shared" si="3"/>
        <v>1Gbps</v>
      </c>
      <c r="H4" s="1" t="str">
        <f t="shared" si="4"/>
        <v>900 W. 5th Ave.</v>
      </c>
      <c r="I4" s="1" t="str">
        <f t="shared" si="5"/>
        <v>Anchorage</v>
      </c>
      <c r="J4" s="2" t="str">
        <f t="shared" si="6"/>
        <v>Dennis Cleary 907-371-3514</v>
      </c>
      <c r="K4" s="2" t="str">
        <f t="shared" si="7"/>
        <v>DOAIT Helpdesk 907-269-2099</v>
      </c>
      <c r="L4" s="2" t="str">
        <f t="shared" si="8"/>
        <v>CHG0039851</v>
      </c>
    </row>
    <row r="5" spans="1:12" x14ac:dyDescent="0.3">
      <c r="A5" t="s">
        <v>247</v>
      </c>
      <c r="B5" t="s">
        <v>248</v>
      </c>
      <c r="C5" t="s">
        <v>250</v>
      </c>
      <c r="D5" s="1" t="str">
        <f t="shared" si="0"/>
        <v>core-anc-asr1</v>
      </c>
      <c r="E5" s="1" t="str">
        <f t="shared" si="1"/>
        <v>core-anc-atw1</v>
      </c>
      <c r="F5" s="1" t="str">
        <f t="shared" si="2"/>
        <v>ACS 47.MKAA.013761.ACSI</v>
      </c>
      <c r="G5" s="1" t="str">
        <f t="shared" si="3"/>
        <v>2Gbps</v>
      </c>
      <c r="H5" s="1" t="str">
        <f t="shared" si="4"/>
        <v>550 W 7th Ave</v>
      </c>
      <c r="I5" s="1" t="str">
        <f t="shared" si="5"/>
        <v>Anchorage</v>
      </c>
      <c r="J5" s="2" t="e">
        <f t="shared" si="6"/>
        <v>#VALUE!</v>
      </c>
      <c r="K5" s="2" t="e">
        <f t="shared" si="7"/>
        <v>#VALUE!</v>
      </c>
      <c r="L5" s="2" t="str">
        <f t="shared" si="8"/>
        <v>co22341</v>
      </c>
    </row>
    <row r="6" spans="1:12" x14ac:dyDescent="0.3">
      <c r="A6" t="s">
        <v>247</v>
      </c>
      <c r="B6" t="s">
        <v>248</v>
      </c>
      <c r="C6" t="s">
        <v>251</v>
      </c>
      <c r="D6" s="1" t="str">
        <f t="shared" si="0"/>
        <v>core-anc-asr1</v>
      </c>
      <c r="E6" s="1" t="str">
        <f t="shared" si="1"/>
        <v>dec-anc-cnbr</v>
      </c>
      <c r="F6" s="1" t="str">
        <f t="shared" si="2"/>
        <v>ACS:47.CUXP.870075.002.ACSI</v>
      </c>
      <c r="G6" s="1" t="str">
        <f t="shared" si="3"/>
        <v>3Mbps ME</v>
      </c>
      <c r="H6" s="1" t="str">
        <f t="shared" si="4"/>
        <v>DEC 2241 Cinnabar Loop</v>
      </c>
      <c r="I6" s="1" t="str">
        <f t="shared" si="5"/>
        <v>Anchorage</v>
      </c>
      <c r="J6" s="2" t="e">
        <f t="shared" si="6"/>
        <v>#VALUE!</v>
      </c>
      <c r="K6" s="2" t="e">
        <f t="shared" si="7"/>
        <v>#VALUE!</v>
      </c>
      <c r="L6" s="2" t="str">
        <f t="shared" si="8"/>
        <v>co8288</v>
      </c>
    </row>
    <row r="7" spans="1:12" x14ac:dyDescent="0.3">
      <c r="A7" t="s">
        <v>247</v>
      </c>
      <c r="B7" t="s">
        <v>248</v>
      </c>
      <c r="C7" t="s">
        <v>252</v>
      </c>
      <c r="D7" s="1" t="str">
        <f t="shared" si="0"/>
        <v>core-anc-asr1</v>
      </c>
      <c r="E7" s="1" t="str">
        <f t="shared" si="1"/>
        <v>dec-anc-hq-gw</v>
      </c>
      <c r="F7" s="1" t="str">
        <f t="shared" si="2"/>
        <v>ACS:47.CUXP.870111.002.ACSI</v>
      </c>
      <c r="G7" s="1" t="str">
        <f t="shared" si="3"/>
        <v>200Mbps ME</v>
      </c>
      <c r="H7" s="1" t="str">
        <f t="shared" si="4"/>
        <v>555 Cordova St.</v>
      </c>
      <c r="I7" s="1" t="str">
        <f t="shared" si="5"/>
        <v>Anchorage</v>
      </c>
      <c r="J7" s="2" t="e">
        <f t="shared" si="6"/>
        <v>#VALUE!</v>
      </c>
      <c r="K7" s="2" t="e">
        <f t="shared" si="7"/>
        <v>#VALUE!</v>
      </c>
      <c r="L7" s="2" t="str">
        <f t="shared" si="8"/>
        <v>CHG0031107</v>
      </c>
    </row>
    <row r="8" spans="1:12" x14ac:dyDescent="0.3">
      <c r="A8" t="s">
        <v>247</v>
      </c>
      <c r="B8" t="s">
        <v>248</v>
      </c>
      <c r="C8" t="s">
        <v>253</v>
      </c>
      <c r="D8" s="1" t="str">
        <f t="shared" si="0"/>
        <v>core-anc-asr1</v>
      </c>
      <c r="E8" s="1" t="str">
        <f t="shared" si="1"/>
        <v>dec-anc-rwmp</v>
      </c>
      <c r="F8" s="1" t="str">
        <f t="shared" si="2"/>
        <v xml:space="preserve">ACS:47.CUXP.870249.002.ACSI  </v>
      </c>
      <c r="G8" s="1" t="str">
        <f t="shared" si="3"/>
        <v>20Mbps</v>
      </c>
      <c r="H8" s="1" t="str">
        <f t="shared" si="4"/>
        <v>600 W 58th Ave. Unit J Anchorage</v>
      </c>
      <c r="I8" s="1" t="str">
        <f t="shared" si="5"/>
        <v>Local: SOA RMW Program Coordinator 907-269-7605</v>
      </c>
      <c r="J8" s="2" t="str">
        <f t="shared" si="6"/>
        <v>SOA RMW Program Coordinator 907-269-7605</v>
      </c>
      <c r="K8" s="2" t="str">
        <f t="shared" si="7"/>
        <v>DEC IT 9072691075</v>
      </c>
      <c r="L8" s="2" t="str">
        <f t="shared" si="8"/>
        <v>CHG0039889</v>
      </c>
    </row>
    <row r="9" spans="1:12" x14ac:dyDescent="0.3">
      <c r="A9" t="s">
        <v>247</v>
      </c>
      <c r="B9" t="s">
        <v>248</v>
      </c>
      <c r="C9" t="s">
        <v>254</v>
      </c>
      <c r="D9" s="1" t="str">
        <f t="shared" si="0"/>
        <v>core-anc-asr1</v>
      </c>
      <c r="E9" s="1" t="str">
        <f t="shared" si="1"/>
        <v>dfg-anc-evos</v>
      </c>
      <c r="F9" s="1" t="str">
        <f t="shared" si="2"/>
        <v>ACS: 47.CUXP.870103.002.ACSI</v>
      </c>
      <c r="G9" s="1" t="str">
        <f t="shared" si="3"/>
        <v>10Mbps ME</v>
      </c>
      <c r="H9" s="1" t="str">
        <f t="shared" si="4"/>
        <v>4230 University Drive suite 230</v>
      </c>
      <c r="I9" s="1" t="str">
        <f t="shared" si="5"/>
        <v>Anchorage</v>
      </c>
      <c r="J9" s="2" t="e">
        <f t="shared" si="6"/>
        <v>#VALUE!</v>
      </c>
      <c r="K9" s="2" t="e">
        <f t="shared" si="7"/>
        <v>#VALUE!</v>
      </c>
      <c r="L9" s="2" t="str">
        <f t="shared" si="8"/>
        <v>co8973</v>
      </c>
    </row>
    <row r="10" spans="1:12" x14ac:dyDescent="0.3">
      <c r="A10" t="s">
        <v>247</v>
      </c>
      <c r="B10" t="s">
        <v>248</v>
      </c>
      <c r="C10" t="s">
        <v>255</v>
      </c>
      <c r="D10" s="1" t="str">
        <f t="shared" si="0"/>
        <v>core-anc-asr1</v>
      </c>
      <c r="E10" s="1" t="str">
        <f t="shared" si="1"/>
        <v>dfg-anc-hq</v>
      </c>
      <c r="F10" s="1" t="str">
        <f t="shared" si="2"/>
        <v>ACS:47.CUXP.870086.002.ACSI</v>
      </c>
      <c r="G10" s="1" t="str">
        <f t="shared" si="3"/>
        <v>200Mbps ME</v>
      </c>
      <c r="H10" s="1" t="str">
        <f t="shared" si="4"/>
        <v>333 Raspberry Road</v>
      </c>
      <c r="I10" s="1" t="str">
        <f t="shared" si="5"/>
        <v>Anchorage</v>
      </c>
      <c r="J10" s="2" t="e">
        <f t="shared" si="6"/>
        <v>#VALUE!</v>
      </c>
      <c r="K10" s="2" t="e">
        <f t="shared" si="7"/>
        <v>#VALUE!</v>
      </c>
      <c r="L10" s="2" t="str">
        <f t="shared" si="8"/>
        <v>CHG0031004</v>
      </c>
    </row>
    <row r="11" spans="1:12" x14ac:dyDescent="0.3">
      <c r="A11" t="s">
        <v>247</v>
      </c>
      <c r="B11" t="s">
        <v>248</v>
      </c>
      <c r="C11" t="s">
        <v>256</v>
      </c>
      <c r="D11" s="1" t="str">
        <f t="shared" si="0"/>
        <v>core-anc-asr1</v>
      </c>
      <c r="E11" s="1" t="str">
        <f t="shared" si="1"/>
        <v>dfg-anc-rcrr</v>
      </c>
      <c r="F11" s="1" t="str">
        <f t="shared" si="2"/>
        <v>ACS:45.CUXP.870003.001.ACSI</v>
      </c>
      <c r="G11" s="1" t="str">
        <f t="shared" si="3"/>
        <v>2Mbps ME</v>
      </c>
      <c r="H11" s="1" t="str">
        <f t="shared" si="4"/>
        <v>15222 New Seward HWY</v>
      </c>
      <c r="I11" s="1" t="str">
        <f t="shared" si="5"/>
        <v>Anchorage</v>
      </c>
      <c r="J11" s="2" t="e">
        <f t="shared" si="6"/>
        <v>#VALUE!</v>
      </c>
      <c r="K11" s="2" t="e">
        <f t="shared" si="7"/>
        <v>#VALUE!</v>
      </c>
      <c r="L11" s="2" t="e">
        <f t="shared" si="8"/>
        <v>#VALUE!</v>
      </c>
    </row>
    <row r="12" spans="1:12" x14ac:dyDescent="0.3">
      <c r="A12" t="s">
        <v>247</v>
      </c>
      <c r="B12" t="s">
        <v>248</v>
      </c>
      <c r="C12" t="s">
        <v>257</v>
      </c>
      <c r="D12" s="1" t="str">
        <f t="shared" si="0"/>
        <v>core-anc-asr1</v>
      </c>
      <c r="E12" s="1" t="str">
        <f t="shared" si="1"/>
        <v>dfg-hom-hq</v>
      </c>
      <c r="F12" s="1" t="str">
        <f t="shared" si="2"/>
        <v>47.CUXP.870143.002.ACSI</v>
      </c>
      <c r="G12" s="1" t="str">
        <f t="shared" si="3"/>
        <v>6Mbps</v>
      </c>
      <c r="H12" s="1" t="str">
        <f t="shared" si="4"/>
        <v>3298 Douglas Place</v>
      </c>
      <c r="I12" s="1" t="str">
        <f t="shared" si="5"/>
        <v>Homer</v>
      </c>
      <c r="J12" s="2" t="e">
        <f t="shared" si="6"/>
        <v>#VALUE!</v>
      </c>
      <c r="K12" s="2" t="e">
        <f t="shared" si="7"/>
        <v>#VALUE!</v>
      </c>
      <c r="L12" s="2" t="str">
        <f t="shared" si="8"/>
        <v>CHG0037267</v>
      </c>
    </row>
    <row r="13" spans="1:12" x14ac:dyDescent="0.3">
      <c r="A13" t="s">
        <v>247</v>
      </c>
      <c r="B13" t="s">
        <v>248</v>
      </c>
      <c r="C13" t="s">
        <v>258</v>
      </c>
      <c r="D13" s="1" t="str">
        <f t="shared" si="0"/>
        <v>core-anc-asr1</v>
      </c>
      <c r="E13" s="1" t="str">
        <f t="shared" si="1"/>
        <v>dfg-sol-hq</v>
      </c>
      <c r="F13" s="1" t="str">
        <f t="shared" si="2"/>
        <v>ACS:47.CUXP.870129.002.ACSI.ACS</v>
      </c>
      <c r="G13" s="1" t="str">
        <f t="shared" si="3"/>
        <v>15Mbps</v>
      </c>
      <c r="H13" s="1" t="str">
        <f t="shared" si="4"/>
        <v>43961 Kalifornsky Beach Rd Ste B Soldotna</v>
      </c>
      <c r="I13" s="1" t="str">
        <f t="shared" si="5"/>
        <v>Local:Main 907-262-9368</v>
      </c>
      <c r="J13" s="2" t="str">
        <f t="shared" si="6"/>
        <v>Main 907-262-9368</v>
      </c>
      <c r="K13" s="2" t="str">
        <f t="shared" si="7"/>
        <v>DFG Helpdesk 907-465-8177</v>
      </c>
      <c r="L13" s="2" t="str">
        <f t="shared" si="8"/>
        <v>CHG0037267</v>
      </c>
    </row>
    <row r="14" spans="1:12" x14ac:dyDescent="0.3">
      <c r="A14" t="s">
        <v>247</v>
      </c>
      <c r="B14" t="s">
        <v>248</v>
      </c>
      <c r="C14" t="s">
        <v>259</v>
      </c>
      <c r="D14" s="1" t="str">
        <f t="shared" si="0"/>
        <v>core-anc-asr1</v>
      </c>
      <c r="E14" s="1" t="str">
        <f t="shared" si="1"/>
        <v>DIST-KOD</v>
      </c>
      <c r="F14" s="1" t="str">
        <f t="shared" si="2"/>
        <v>ACS:47.CUXP.870057.002.ACSI</v>
      </c>
      <c r="G14" s="1" t="str">
        <f t="shared" si="3"/>
        <v>40Mbps</v>
      </c>
      <c r="H14" s="1" t="str">
        <f t="shared" si="4"/>
        <v>1115 Mill Bay Road (ACS CoLo)</v>
      </c>
      <c r="I14" s="1" t="str">
        <f t="shared" si="5"/>
        <v>Kodiak</v>
      </c>
      <c r="J14" s="2" t="e">
        <f t="shared" si="6"/>
        <v>#VALUE!</v>
      </c>
      <c r="K14" s="2" t="e">
        <f t="shared" si="7"/>
        <v>#VALUE!</v>
      </c>
      <c r="L14" s="2" t="str">
        <f t="shared" si="8"/>
        <v>ACS CoLo</v>
      </c>
    </row>
    <row r="15" spans="1:12" x14ac:dyDescent="0.3">
      <c r="A15" t="s">
        <v>247</v>
      </c>
      <c r="B15" t="s">
        <v>248</v>
      </c>
      <c r="C15" t="s">
        <v>260</v>
      </c>
      <c r="D15" s="1" t="str">
        <f t="shared" si="0"/>
        <v>core-anc-asr1</v>
      </c>
      <c r="E15" s="1" t="str">
        <f t="shared" si="1"/>
        <v>DIST-PAL-PSOB</v>
      </c>
      <c r="F15" s="1" t="str">
        <f t="shared" si="2"/>
        <v>ACS:47.CUXP.870068.002.ACSI</v>
      </c>
      <c r="G15" s="1" t="str">
        <f t="shared" si="3"/>
        <v>1Gbps</v>
      </c>
      <c r="H15" s="1" t="str">
        <f t="shared" si="4"/>
        <v>515 E Dahlia Ave. PSOB-MDF Basement</v>
      </c>
      <c r="I15" s="1" t="str">
        <f t="shared" si="5"/>
        <v>Palmer</v>
      </c>
      <c r="J15" s="2" t="str">
        <f t="shared" si="6"/>
        <v>Coldwell Property Mgmt 907-707-1701</v>
      </c>
      <c r="K15" s="2" t="e">
        <f t="shared" si="7"/>
        <v>#VALUE!</v>
      </c>
      <c r="L15" s="2" t="str">
        <f t="shared" si="8"/>
        <v>co19343</v>
      </c>
    </row>
    <row r="16" spans="1:12" x14ac:dyDescent="0.3">
      <c r="A16" t="s">
        <v>247</v>
      </c>
      <c r="B16" t="s">
        <v>248</v>
      </c>
      <c r="C16" t="s">
        <v>261</v>
      </c>
      <c r="D16" s="1" t="str">
        <f t="shared" si="0"/>
        <v>core-anc-asr1</v>
      </c>
      <c r="E16" s="1" t="str">
        <f t="shared" si="1"/>
        <v>DIST-SOL</v>
      </c>
      <c r="F16" s="1" t="str">
        <f t="shared" si="2"/>
        <v>ACS:47.CUXP.870101.002.ACSI</v>
      </c>
      <c r="G16" s="1" t="str">
        <f t="shared" si="3"/>
        <v>500Mbps</v>
      </c>
      <c r="H16" s="1" t="str">
        <f t="shared" si="4"/>
        <v>46333 Kalifornsky Beach Rd.</v>
      </c>
      <c r="I16" s="1" t="str">
        <f t="shared" si="5"/>
        <v>Soldotna (SATS Hut)</v>
      </c>
      <c r="J16" s="2" t="str">
        <f t="shared" si="6"/>
        <v>AST Dispatch 907-262-4453</v>
      </c>
      <c r="K16" s="2" t="e">
        <f t="shared" si="7"/>
        <v>#VALUE!</v>
      </c>
      <c r="L16" s="2" t="str">
        <f t="shared" si="8"/>
        <v>SATS Hut</v>
      </c>
    </row>
    <row r="17" spans="1:12" x14ac:dyDescent="0.3">
      <c r="A17" t="s">
        <v>247</v>
      </c>
      <c r="B17" t="s">
        <v>248</v>
      </c>
      <c r="C17" t="s">
        <v>262</v>
      </c>
      <c r="D17" s="1" t="str">
        <f t="shared" si="0"/>
        <v>core-anc-asr1</v>
      </c>
      <c r="E17" s="1" t="str">
        <f t="shared" si="1"/>
        <v>dnr-anc-trus-gw</v>
      </c>
      <c r="F17" s="1" t="str">
        <f t="shared" si="2"/>
        <v>ACS:47.CUXP.870095.002.ACSI</v>
      </c>
      <c r="G17" s="1" t="str">
        <f t="shared" si="3"/>
        <v>100Mbps ME</v>
      </c>
      <c r="H17" s="1" t="str">
        <f t="shared" si="4"/>
        <v>2600 Cordova Street</v>
      </c>
      <c r="I17" s="1" t="str">
        <f t="shared" si="5"/>
        <v>Anchorage</v>
      </c>
      <c r="J17" s="2" t="str">
        <f t="shared" si="6"/>
        <v>Front Desk 269-8658</v>
      </c>
      <c r="K17" s="2" t="e">
        <f t="shared" si="7"/>
        <v>#VALUE!</v>
      </c>
      <c r="L17" s="2" t="str">
        <f t="shared" si="8"/>
        <v>SCTASK0193888</v>
      </c>
    </row>
    <row r="18" spans="1:12" x14ac:dyDescent="0.3">
      <c r="A18" t="s">
        <v>247</v>
      </c>
      <c r="B18" t="s">
        <v>248</v>
      </c>
      <c r="C18" t="s">
        <v>263</v>
      </c>
      <c r="D18" s="1" t="str">
        <f t="shared" si="0"/>
        <v>core-anc-asr1</v>
      </c>
      <c r="E18" s="1" t="str">
        <f t="shared" si="1"/>
        <v>dnr-hom-forest</v>
      </c>
      <c r="F18" s="1" t="str">
        <f t="shared" si="2"/>
        <v xml:space="preserve">ACS: 47.CUXP.870148..ACSI </v>
      </c>
      <c r="G18" s="1" t="str">
        <f t="shared" si="3"/>
        <v>6Mbps</v>
      </c>
      <c r="H18" s="1" t="str">
        <f t="shared" si="4"/>
        <v>2156 Kachemak Bay Drive</v>
      </c>
      <c r="I18" s="1" t="str">
        <f t="shared" si="5"/>
        <v>Homer</v>
      </c>
      <c r="J18" s="2" t="str">
        <f t="shared" si="6"/>
        <v>Matt James or Paul Pellegrini 907-235-7734 office</v>
      </c>
      <c r="K18" s="2" t="e">
        <f t="shared" si="7"/>
        <v>#VALUE!</v>
      </c>
      <c r="L18" s="2" t="str">
        <f t="shared" si="8"/>
        <v>CHG0037267</v>
      </c>
    </row>
    <row r="19" spans="1:12" x14ac:dyDescent="0.3">
      <c r="A19" t="s">
        <v>247</v>
      </c>
      <c r="B19" t="s">
        <v>248</v>
      </c>
      <c r="C19" t="s">
        <v>264</v>
      </c>
      <c r="D19" s="1" t="str">
        <f t="shared" si="0"/>
        <v>core-anc-asr1</v>
      </c>
      <c r="E19" s="1" t="str">
        <f t="shared" si="1"/>
        <v>doa-anc-5th-gw</v>
      </c>
      <c r="F19" s="1" t="str">
        <f t="shared" si="2"/>
        <v>ACS: 47.CUXP.870108.002.ACSI</v>
      </c>
      <c r="G19" s="1" t="str">
        <f t="shared" si="3"/>
        <v>200Mbps ME</v>
      </c>
      <c r="H19" s="1" t="str">
        <f t="shared" si="4"/>
        <v>900 W. 5th 5th floor MDF Rm</v>
      </c>
      <c r="I19" s="1" t="str">
        <f t="shared" si="5"/>
        <v>Anchorage</v>
      </c>
      <c r="J19" s="2" t="e">
        <f t="shared" si="6"/>
        <v>#VALUE!</v>
      </c>
      <c r="K19" s="2" t="e">
        <f t="shared" si="7"/>
        <v>#VALUE!</v>
      </c>
      <c r="L19" s="2" t="str">
        <f t="shared" si="8"/>
        <v>co9547</v>
      </c>
    </row>
    <row r="20" spans="1:12" x14ac:dyDescent="0.3">
      <c r="A20" t="s">
        <v>247</v>
      </c>
      <c r="B20" t="s">
        <v>248</v>
      </c>
      <c r="C20" t="s">
        <v>265</v>
      </c>
      <c r="D20" s="1" t="str">
        <f t="shared" si="0"/>
        <v>core-anc-asr1</v>
      </c>
      <c r="E20" s="1" t="str">
        <f t="shared" si="1"/>
        <v>doa-anc-apoc</v>
      </c>
      <c r="F20" s="1" t="str">
        <f t="shared" si="2"/>
        <v>ACS: 47.CUXP.870096.002.ACSI</v>
      </c>
      <c r="G20" s="1" t="str">
        <f t="shared" si="3"/>
        <v>10Mbps ME</v>
      </c>
      <c r="H20" s="1" t="str">
        <f t="shared" si="4"/>
        <v>2221 E Northern Lights Blvd. Ste128</v>
      </c>
      <c r="I20" s="1" t="str">
        <f t="shared" si="5"/>
        <v>Anchorage</v>
      </c>
      <c r="J20" s="2" t="e">
        <f t="shared" si="6"/>
        <v>#VALUE!</v>
      </c>
      <c r="K20" s="2" t="e">
        <f t="shared" si="7"/>
        <v>#VALUE!</v>
      </c>
      <c r="L20" s="2" t="str">
        <f t="shared" si="8"/>
        <v>co15681</v>
      </c>
    </row>
    <row r="21" spans="1:12" x14ac:dyDescent="0.3">
      <c r="A21" t="s">
        <v>247</v>
      </c>
      <c r="B21" t="s">
        <v>248</v>
      </c>
      <c r="C21" t="s">
        <v>266</v>
      </c>
      <c r="D21" s="1" t="str">
        <f t="shared" si="0"/>
        <v>core-anc-asr1</v>
      </c>
      <c r="E21" s="1" t="str">
        <f t="shared" si="1"/>
        <v>doa-anc-gs-gw G0/1.74</v>
      </c>
      <c r="F21" s="1" t="str">
        <f t="shared" si="2"/>
        <v>ACS:47.CUXP.870074.002.ACSI</v>
      </c>
      <c r="G21" s="1" t="str">
        <f t="shared" si="3"/>
        <v>15Mbps ME</v>
      </c>
      <c r="H21" s="1" t="str">
        <f t="shared" si="4"/>
        <v>2400 Viking Dr.</v>
      </c>
      <c r="I21" s="1" t="str">
        <f t="shared" si="5"/>
        <v>Anchorage</v>
      </c>
      <c r="J21" s="2" t="e">
        <f t="shared" si="6"/>
        <v>#VALUE!</v>
      </c>
      <c r="K21" s="2" t="e">
        <f t="shared" si="7"/>
        <v>#VALUE!</v>
      </c>
      <c r="L21" s="2" t="str">
        <f t="shared" si="8"/>
        <v>CHG0034473</v>
      </c>
    </row>
    <row r="22" spans="1:12" x14ac:dyDescent="0.3">
      <c r="A22" t="s">
        <v>247</v>
      </c>
      <c r="B22" t="s">
        <v>248</v>
      </c>
      <c r="C22" t="s">
        <v>267</v>
      </c>
      <c r="D22" s="1" t="str">
        <f t="shared" si="0"/>
        <v>core-anc-asr1</v>
      </c>
      <c r="E22" s="1" t="str">
        <f t="shared" si="1"/>
        <v>doa-anc-oil-gw</v>
      </c>
      <c r="F22" s="1" t="str">
        <f t="shared" si="2"/>
        <v>ACS:47.CUXP. 870234.001.ACSI</v>
      </c>
      <c r="G22" s="1" t="str">
        <f t="shared" si="3"/>
        <v/>
      </c>
      <c r="H22" s="1" t="str">
        <f t="shared" si="4"/>
        <v>00Mbps ME</v>
      </c>
      <c r="I22" s="1" t="str">
        <f t="shared" si="5"/>
        <v>333 West 7th Avenue</v>
      </c>
      <c r="J22" s="2" t="e">
        <f t="shared" si="6"/>
        <v>#VALUE!</v>
      </c>
      <c r="K22" s="2" t="e">
        <f t="shared" si="7"/>
        <v>#VALUE!</v>
      </c>
      <c r="L22" s="2" t="e">
        <f t="shared" si="8"/>
        <v>#VALUE!</v>
      </c>
    </row>
    <row r="23" spans="1:12" x14ac:dyDescent="0.3">
      <c r="A23" t="s">
        <v>247</v>
      </c>
      <c r="B23" t="s">
        <v>248</v>
      </c>
      <c r="C23" t="s">
        <v>268</v>
      </c>
      <c r="D23" s="1" t="str">
        <f t="shared" si="0"/>
        <v>core-anc-asr1</v>
      </c>
      <c r="E23" s="1" t="str">
        <f t="shared" si="1"/>
        <v>doa-hom-dmv</v>
      </c>
      <c r="F23" s="1" t="e">
        <f t="shared" si="2"/>
        <v>#VALUE!</v>
      </c>
      <c r="G23" s="1" t="e">
        <f t="shared" si="3"/>
        <v>#VALUE!</v>
      </c>
      <c r="H23" s="1" t="str">
        <f t="shared" si="4"/>
        <v>3798 Lake St</v>
      </c>
      <c r="I23" s="1" t="str">
        <f t="shared" si="5"/>
        <v>Ste B</v>
      </c>
      <c r="J23" s="2" t="str">
        <f t="shared" si="6"/>
        <v>Jodawn Mullen 907-235-7341</v>
      </c>
      <c r="K23" s="2" t="e">
        <f t="shared" si="7"/>
        <v>#VALUE!</v>
      </c>
      <c r="L23" s="2" t="str">
        <f t="shared" si="8"/>
        <v>CHG0037983</v>
      </c>
    </row>
    <row r="24" spans="1:12" x14ac:dyDescent="0.3">
      <c r="A24" t="s">
        <v>247</v>
      </c>
      <c r="B24" t="s">
        <v>248</v>
      </c>
      <c r="C24" t="s">
        <v>269</v>
      </c>
      <c r="D24" s="1" t="str">
        <f t="shared" si="0"/>
        <v>core-anc-asr1</v>
      </c>
      <c r="E24" s="1" t="str">
        <f t="shared" si="1"/>
        <v>doa-ken-opa</v>
      </c>
      <c r="F24" s="1" t="str">
        <f t="shared" si="2"/>
        <v>ACS:47CUXP.8700191.001.ACSI..ACS</v>
      </c>
      <c r="G24" s="1" t="str">
        <f t="shared" si="3"/>
        <v>30Mbps</v>
      </c>
      <c r="H24" s="1" t="str">
        <f t="shared" si="4"/>
        <v>46333 Kalifornski Beach Road</v>
      </c>
      <c r="I24" s="1" t="str">
        <f t="shared" si="5"/>
        <v>Soldotna</v>
      </c>
      <c r="J24" s="2" t="str">
        <f t="shared" si="6"/>
        <v>Jon Iannacconne</v>
      </c>
      <c r="K24" s="2" t="e">
        <f t="shared" si="7"/>
        <v>#VALUE!</v>
      </c>
      <c r="L24" s="2" t="str">
        <f t="shared" si="8"/>
        <v>CTASK0026201</v>
      </c>
    </row>
    <row r="25" spans="1:12" x14ac:dyDescent="0.3">
      <c r="A25" t="s">
        <v>247</v>
      </c>
      <c r="B25" t="s">
        <v>248</v>
      </c>
      <c r="C25" t="s">
        <v>270</v>
      </c>
      <c r="D25" s="1" t="str">
        <f t="shared" si="0"/>
        <v>core-anc-asr1</v>
      </c>
      <c r="E25" s="1" t="str">
        <f t="shared" si="1"/>
        <v>doc-anc-hmcc</v>
      </c>
      <c r="F25" s="1" t="str">
        <f t="shared" si="2"/>
        <v xml:space="preserve">ACS:47.CUXP.8700176.002 </v>
      </c>
      <c r="G25" s="1" t="str">
        <f t="shared" si="3"/>
        <v>100Mbps</v>
      </c>
      <c r="H25" s="1" t="str">
        <f t="shared" si="4"/>
        <v>9101 Hesterberg Rd.</v>
      </c>
      <c r="I25" s="1" t="str">
        <f t="shared" si="5"/>
        <v>Eagle River</v>
      </c>
      <c r="J25" s="2" t="str">
        <f t="shared" si="6"/>
        <v>Anisa Davis 694-9511</v>
      </c>
      <c r="K25" s="2" t="e">
        <f t="shared" si="7"/>
        <v>#VALUE!</v>
      </c>
      <c r="L25" s="2" t="str">
        <f t="shared" si="8"/>
        <v>CTASK0014132</v>
      </c>
    </row>
    <row r="26" spans="1:12" x14ac:dyDescent="0.3">
      <c r="A26" t="s">
        <v>247</v>
      </c>
      <c r="B26" t="s">
        <v>248</v>
      </c>
      <c r="C26" t="s">
        <v>271</v>
      </c>
      <c r="D26" s="1" t="str">
        <f t="shared" si="0"/>
        <v>core-anc-asr1</v>
      </c>
      <c r="E26" s="1" t="str">
        <f t="shared" si="1"/>
        <v>doc-anc-jail-gw</v>
      </c>
      <c r="F26" s="1" t="str">
        <f t="shared" si="2"/>
        <v>ACS:47.CUXP.870058.002.ACSI</v>
      </c>
      <c r="G26" s="1" t="str">
        <f t="shared" si="3"/>
        <v>200Mbps ME</v>
      </c>
      <c r="H26" s="1" t="str">
        <f t="shared" si="4"/>
        <v>1400 E. 4th Ave</v>
      </c>
      <c r="I26" s="1" t="str">
        <f t="shared" si="5"/>
        <v>Anchorage</v>
      </c>
      <c r="J26" s="2" t="e">
        <f t="shared" si="6"/>
        <v>#VALUE!</v>
      </c>
      <c r="K26" s="2" t="e">
        <f t="shared" si="7"/>
        <v>#VALUE!</v>
      </c>
      <c r="L26" s="2" t="str">
        <f t="shared" si="8"/>
        <v>CHG0035305</v>
      </c>
    </row>
    <row r="27" spans="1:12" x14ac:dyDescent="0.3">
      <c r="A27" t="s">
        <v>247</v>
      </c>
      <c r="B27" t="s">
        <v>248</v>
      </c>
      <c r="C27" t="s">
        <v>272</v>
      </c>
      <c r="D27" s="1" t="str">
        <f t="shared" si="0"/>
        <v>core-anc-asr1</v>
      </c>
      <c r="E27" s="1" t="str">
        <f t="shared" si="1"/>
        <v>doc-ken-prob</v>
      </c>
      <c r="F27" s="1" t="str">
        <f t="shared" si="2"/>
        <v>ACS:47.CUXP.870135.002.ACSI.ACS</v>
      </c>
      <c r="G27" s="1" t="str">
        <f t="shared" si="3"/>
        <v>10Mbps</v>
      </c>
      <c r="H27" s="1" t="str">
        <f t="shared" si="4"/>
        <v>120 Trading Bay Rd. Kenai</v>
      </c>
      <c r="I27" s="1" t="str">
        <f t="shared" si="5"/>
        <v>Local:Reuben Foster 907-283-3125</v>
      </c>
      <c r="J27" s="2" t="str">
        <f t="shared" si="6"/>
        <v>Reuben Foster 907-283-3125</v>
      </c>
      <c r="K27" s="2" t="str">
        <f t="shared" si="7"/>
        <v>DOC helpdesk 907-269-7355</v>
      </c>
      <c r="L27" s="2" t="str">
        <f t="shared" si="8"/>
        <v>CTASK0026201</v>
      </c>
    </row>
    <row r="28" spans="1:12" x14ac:dyDescent="0.3">
      <c r="A28" t="s">
        <v>247</v>
      </c>
      <c r="B28" t="s">
        <v>248</v>
      </c>
      <c r="C28" t="s">
        <v>273</v>
      </c>
      <c r="D28" s="1" t="str">
        <f t="shared" si="0"/>
        <v>core-anc-asr1</v>
      </c>
      <c r="E28" s="1" t="str">
        <f t="shared" si="1"/>
        <v>doc-ken-wwcc</v>
      </c>
      <c r="F28" s="1" t="str">
        <f t="shared" si="2"/>
        <v>ACS:47.CUXP.870128.002.ACSI</v>
      </c>
      <c r="G28" s="1" t="str">
        <f t="shared" si="3"/>
        <v>50Mbps</v>
      </c>
      <c r="H28" s="1" t="str">
        <f t="shared" si="4"/>
        <v>5 Chugach Ave.</v>
      </c>
      <c r="I28" s="1" t="str">
        <f t="shared" si="5"/>
        <v>Kenai</v>
      </c>
      <c r="J28" s="2" t="str">
        <f t="shared" si="6"/>
        <v>Gary Harris 907-740-1170</v>
      </c>
      <c r="K28" s="2" t="e">
        <f t="shared" si="7"/>
        <v>#VALUE!</v>
      </c>
      <c r="L28" s="2" t="str">
        <f t="shared" si="8"/>
        <v>CTASK0026201</v>
      </c>
    </row>
    <row r="29" spans="1:12" x14ac:dyDescent="0.3">
      <c r="A29" t="s">
        <v>247</v>
      </c>
      <c r="B29" t="s">
        <v>248</v>
      </c>
      <c r="C29" t="s">
        <v>274</v>
      </c>
      <c r="D29" s="1" t="str">
        <f t="shared" si="0"/>
        <v>core-anc-asr1</v>
      </c>
      <c r="E29" s="1" t="str">
        <f t="shared" si="1"/>
        <v>dol-anc-hq-gw</v>
      </c>
      <c r="F29" s="1" t="str">
        <f t="shared" si="2"/>
        <v>47.CUXP.870126.002.ACSI</v>
      </c>
      <c r="G29" s="1" t="str">
        <f t="shared" si="3"/>
        <v>100Mbps</v>
      </c>
      <c r="H29" s="1" t="str">
        <f t="shared" si="4"/>
        <v>3301 Eagle Street</v>
      </c>
      <c r="I29" s="1" t="str">
        <f t="shared" si="5"/>
        <v>3rd Floor</v>
      </c>
      <c r="J29" s="2" t="str">
        <f t="shared" si="6"/>
        <v>Jemima Drummond 907-269-3721</v>
      </c>
      <c r="K29" s="2" t="str">
        <f t="shared" si="7"/>
        <v>DOL Helpdesk 465-4895</v>
      </c>
      <c r="L29" s="2" t="str">
        <f t="shared" si="8"/>
        <v>co14675</v>
      </c>
    </row>
    <row r="30" spans="1:12" x14ac:dyDescent="0.3">
      <c r="A30" t="s">
        <v>247</v>
      </c>
      <c r="B30" t="s">
        <v>248</v>
      </c>
      <c r="C30" t="s">
        <v>275</v>
      </c>
      <c r="D30" s="1" t="str">
        <f t="shared" si="0"/>
        <v>core-anc-asr1</v>
      </c>
      <c r="E30" s="1" t="str">
        <f t="shared" si="1"/>
        <v>dor-anc-mhta</v>
      </c>
      <c r="F30" s="1" t="str">
        <f t="shared" si="2"/>
        <v>ACS: 47.CUXP.870081.002.ACSI</v>
      </c>
      <c r="G30" s="1" t="str">
        <f t="shared" si="3"/>
        <v>100Mbps ME</v>
      </c>
      <c r="H30" s="1" t="str">
        <f t="shared" si="4"/>
        <v>3745 Community Park Loop</v>
      </c>
      <c r="I30" s="1" t="str">
        <f t="shared" si="5"/>
        <v>Anchorage</v>
      </c>
      <c r="J30" s="2" t="e">
        <f t="shared" si="6"/>
        <v>#VALUE!</v>
      </c>
      <c r="K30" s="2" t="e">
        <f t="shared" si="7"/>
        <v>#VALUE!</v>
      </c>
      <c r="L30" s="2" t="str">
        <f t="shared" si="8"/>
        <v>co8117</v>
      </c>
    </row>
    <row r="31" spans="1:12" x14ac:dyDescent="0.3">
      <c r="A31" t="s">
        <v>247</v>
      </c>
      <c r="B31" t="s">
        <v>248</v>
      </c>
      <c r="C31" t="s">
        <v>276</v>
      </c>
      <c r="D31" s="1" t="str">
        <f t="shared" si="0"/>
        <v>core-anc-asr1</v>
      </c>
      <c r="E31" s="1" t="str">
        <f t="shared" si="1"/>
        <v>dot-anc-aiant</v>
      </c>
      <c r="F31" s="1" t="str">
        <f t="shared" si="2"/>
        <v>ACS:47.CUXP.870093.002.ACSI</v>
      </c>
      <c r="G31" s="1" t="str">
        <f t="shared" si="3"/>
        <v>1Gbps ME</v>
      </c>
      <c r="H31" s="1" t="str">
        <f t="shared" si="4"/>
        <v>TSAIA North Terminal</v>
      </c>
      <c r="I31" s="1" t="str">
        <f t="shared" si="5"/>
        <v>Anchorage</v>
      </c>
      <c r="J31" s="2" t="str">
        <f t="shared" si="6"/>
        <v>TSAIA 266-2547</v>
      </c>
      <c r="K31" s="2" t="e">
        <f t="shared" si="7"/>
        <v>#VALUE!</v>
      </c>
      <c r="L31" s="2" t="e">
        <f t="shared" si="8"/>
        <v>#VALUE!</v>
      </c>
    </row>
    <row r="32" spans="1:12" x14ac:dyDescent="0.3">
      <c r="A32" t="s">
        <v>247</v>
      </c>
      <c r="B32" t="s">
        <v>248</v>
      </c>
      <c r="C32" t="s">
        <v>277</v>
      </c>
      <c r="D32" s="1" t="str">
        <f t="shared" si="0"/>
        <v>core-anc-asr1</v>
      </c>
      <c r="E32" s="1" t="str">
        <f t="shared" si="1"/>
        <v>dot-anc-aiast</v>
      </c>
      <c r="F32" s="1" t="str">
        <f t="shared" si="2"/>
        <v>ACS:47.CUXP.870094.002.ACSI</v>
      </c>
      <c r="G32" s="1" t="str">
        <f t="shared" si="3"/>
        <v>1 Gbps</v>
      </c>
      <c r="H32" s="1" t="str">
        <f t="shared" si="4"/>
        <v>ME</v>
      </c>
      <c r="I32" s="1" t="str">
        <f t="shared" si="5"/>
        <v>TSAIA South Terminal</v>
      </c>
      <c r="J32" s="2" t="str">
        <f t="shared" si="6"/>
        <v>TSAIA 266-2547</v>
      </c>
      <c r="K32" s="2" t="e">
        <f t="shared" si="7"/>
        <v>#VALUE!</v>
      </c>
      <c r="L32" s="2" t="e">
        <f t="shared" si="8"/>
        <v>#VALUE!</v>
      </c>
    </row>
    <row r="33" spans="1:12" x14ac:dyDescent="0.3">
      <c r="A33" t="s">
        <v>247</v>
      </c>
      <c r="B33" t="s">
        <v>248</v>
      </c>
      <c r="C33" t="s">
        <v>278</v>
      </c>
      <c r="D33" s="1" t="str">
        <f t="shared" si="0"/>
        <v>core-anc-asr1</v>
      </c>
      <c r="E33" s="1" t="str">
        <f t="shared" si="1"/>
        <v>dot-anc-ann-gw</v>
      </c>
      <c r="F33" s="1" t="str">
        <f t="shared" si="2"/>
        <v>ACS: 47.CUXP.870112.002.ACSI</v>
      </c>
      <c r="G33" s="1" t="str">
        <f t="shared" si="3"/>
        <v>50Mbps ME</v>
      </c>
      <c r="H33" s="1" t="str">
        <f t="shared" si="4"/>
        <v>2200 E. 42nd Ave.</v>
      </c>
      <c r="I33" s="1" t="str">
        <f t="shared" si="5"/>
        <v>Anchorage</v>
      </c>
      <c r="J33" s="2" t="e">
        <f t="shared" si="6"/>
        <v>#VALUE!</v>
      </c>
      <c r="K33" s="2" t="e">
        <f t="shared" si="7"/>
        <v>#VALUE!</v>
      </c>
      <c r="L33" s="2" t="str">
        <f t="shared" si="8"/>
        <v>co9548</v>
      </c>
    </row>
    <row r="34" spans="1:12" x14ac:dyDescent="0.3">
      <c r="A34" t="s">
        <v>247</v>
      </c>
      <c r="B34" t="s">
        <v>248</v>
      </c>
      <c r="C34" t="s">
        <v>279</v>
      </c>
      <c r="D34" s="1" t="str">
        <f t="shared" si="0"/>
        <v>core-anc-asr1</v>
      </c>
      <c r="E34" s="1" t="str">
        <f t="shared" si="1"/>
        <v>dot-anc-avi-gw</v>
      </c>
      <c r="F34" s="1" t="str">
        <f t="shared" si="2"/>
        <v>ACS:47.CUXP.870063.002.ACSI</v>
      </c>
      <c r="G34" s="1" t="str">
        <f t="shared" si="3"/>
        <v>500Mbps</v>
      </c>
      <c r="H34" s="1" t="str">
        <f t="shared" si="4"/>
        <v>4111 Aviation Dr.</v>
      </c>
      <c r="I34" s="1" t="str">
        <f t="shared" si="5"/>
        <v>Anchorage</v>
      </c>
      <c r="J34" s="2" t="str">
        <f t="shared" si="6"/>
        <v>DOT Helpdesk 907-334-2525</v>
      </c>
      <c r="K34" s="2" t="str">
        <f t="shared" si="7"/>
        <v>DOT Helpdesk 907-334-2525</v>
      </c>
      <c r="L34" s="2" t="e">
        <f t="shared" si="8"/>
        <v>#VALUE!</v>
      </c>
    </row>
    <row r="35" spans="1:12" x14ac:dyDescent="0.3">
      <c r="A35" t="s">
        <v>247</v>
      </c>
      <c r="B35" t="s">
        <v>248</v>
      </c>
      <c r="C35" t="s">
        <v>280</v>
      </c>
      <c r="D35" s="1" t="str">
        <f t="shared" si="0"/>
        <v>core-anc-asr1</v>
      </c>
      <c r="E35" s="1" t="str">
        <f t="shared" si="1"/>
        <v>dot-anc-e15-gw</v>
      </c>
      <c r="F35" s="1" t="str">
        <f t="shared" si="2"/>
        <v>ACS:47.CUXP.870123.002.ACSI</v>
      </c>
      <c r="G35" s="1" t="str">
        <f t="shared" si="3"/>
        <v>100Mbps ME</v>
      </c>
      <c r="H35" s="1" t="str">
        <f t="shared" si="4"/>
        <v>820 E. 15th Ave</v>
      </c>
      <c r="I35" s="1" t="str">
        <f t="shared" si="5"/>
        <v>Anchorage</v>
      </c>
      <c r="J35" s="2" t="e">
        <f t="shared" si="6"/>
        <v>#VALUE!</v>
      </c>
      <c r="K35" s="2" t="e">
        <f t="shared" si="7"/>
        <v>#VALUE!</v>
      </c>
      <c r="L35" s="2" t="str">
        <f t="shared" si="8"/>
        <v>re173679</v>
      </c>
    </row>
    <row r="36" spans="1:12" x14ac:dyDescent="0.3">
      <c r="A36" t="s">
        <v>247</v>
      </c>
      <c r="B36" t="s">
        <v>248</v>
      </c>
      <c r="C36" t="s">
        <v>281</v>
      </c>
      <c r="D36" s="1" t="str">
        <f t="shared" si="0"/>
        <v>core-anc-asr1</v>
      </c>
      <c r="E36" s="1" t="str">
        <f t="shared" si="1"/>
        <v>dot-anc-glen</v>
      </c>
      <c r="F36" s="1" t="str">
        <f t="shared" si="2"/>
        <v>ACS 47.CUXP.870104.002.ACSI</v>
      </c>
      <c r="G36" s="1" t="str">
        <f t="shared" si="3"/>
        <v>3Mbps ME</v>
      </c>
      <c r="H36" s="1" t="str">
        <f t="shared" si="4"/>
        <v>DOT Milepost 11</v>
      </c>
      <c r="I36" s="1" t="str">
        <f t="shared" si="5"/>
        <v>Glenn Highway Northbound</v>
      </c>
      <c r="J36" s="2" t="e">
        <f t="shared" si="6"/>
        <v>#VALUE!</v>
      </c>
      <c r="K36" s="2" t="e">
        <f t="shared" si="7"/>
        <v>#VALUE!</v>
      </c>
      <c r="L36" s="2" t="str">
        <f t="shared" si="8"/>
        <v>co9508</v>
      </c>
    </row>
    <row r="37" spans="1:12" x14ac:dyDescent="0.3">
      <c r="A37" t="s">
        <v>247</v>
      </c>
      <c r="B37" t="s">
        <v>248</v>
      </c>
      <c r="C37" t="s">
        <v>282</v>
      </c>
      <c r="D37" s="1" t="str">
        <f t="shared" si="0"/>
        <v>core-anc-asr1</v>
      </c>
      <c r="E37" s="1" t="str">
        <f t="shared" si="1"/>
        <v>dot-anc-sup</v>
      </c>
      <c r="F37" s="1" t="str">
        <f t="shared" si="2"/>
        <v>ACS:47.CUXP.870105.002.ACSI</v>
      </c>
      <c r="G37" s="1" t="str">
        <f t="shared" si="3"/>
        <v>3Mbps ME</v>
      </c>
      <c r="H37" s="1" t="str">
        <f t="shared" si="4"/>
        <v>4000 Aircraft Drive</v>
      </c>
      <c r="I37" s="1" t="str">
        <f t="shared" si="5"/>
        <v>Anchorage</v>
      </c>
      <c r="J37" s="2" t="e">
        <f t="shared" si="6"/>
        <v>#VALUE!</v>
      </c>
      <c r="K37" s="2" t="e">
        <f t="shared" si="7"/>
        <v>#VALUE!</v>
      </c>
      <c r="L37" s="2" t="str">
        <f t="shared" si="8"/>
        <v>co9510</v>
      </c>
    </row>
    <row r="38" spans="1:12" x14ac:dyDescent="0.3">
      <c r="A38" t="s">
        <v>247</v>
      </c>
      <c r="B38" t="s">
        <v>248</v>
      </c>
      <c r="C38" t="s">
        <v>283</v>
      </c>
      <c r="D38" s="1" t="str">
        <f t="shared" si="0"/>
        <v>core-anc-asr1</v>
      </c>
      <c r="E38" s="1" t="str">
        <f t="shared" si="1"/>
        <v>dot-sol-hq</v>
      </c>
      <c r="F38" s="1" t="str">
        <f t="shared" si="2"/>
        <v>ACS:47.CUXP.870130.002.ACSI..ACS</v>
      </c>
      <c r="G38" s="1" t="str">
        <f t="shared" si="3"/>
        <v>15Mbps</v>
      </c>
      <c r="H38" s="1" t="str">
        <f t="shared" si="4"/>
        <v>46455 Sterling Hwy</v>
      </c>
      <c r="I38" s="1" t="str">
        <f t="shared" si="5"/>
        <v>Soldotna</v>
      </c>
      <c r="J38" s="2" t="str">
        <f t="shared" si="6"/>
        <v>Main 907-262-4412</v>
      </c>
      <c r="K38" s="2" t="str">
        <f t="shared" si="7"/>
        <v>DOT Helpdesk 907-334-2525</v>
      </c>
      <c r="L38" s="2" t="str">
        <f t="shared" si="8"/>
        <v>CHG0037267</v>
      </c>
    </row>
    <row r="39" spans="1:12" x14ac:dyDescent="0.3">
      <c r="A39" t="s">
        <v>247</v>
      </c>
      <c r="B39" t="s">
        <v>248</v>
      </c>
      <c r="C39" t="s">
        <v>284</v>
      </c>
      <c r="D39" s="1" t="str">
        <f t="shared" si="0"/>
        <v>core-anc-asr1</v>
      </c>
      <c r="E39" s="1" t="str">
        <f t="shared" si="1"/>
        <v>dps-anc-fwp-gw</v>
      </c>
      <c r="F39" s="1" t="str">
        <f t="shared" si="2"/>
        <v>ACS:47.CUXP.870012.001.ACSI</v>
      </c>
      <c r="G39" s="1" t="str">
        <f t="shared" si="3"/>
        <v>20Mbps ME</v>
      </c>
      <c r="H39" s="1" t="str">
        <f t="shared" si="4"/>
        <v>Gi0/0</v>
      </c>
      <c r="I39" s="1" t="str">
        <f t="shared" si="5"/>
        <v>4827 Aircraft Dr.</v>
      </c>
      <c r="J39" s="2" t="e">
        <f t="shared" si="6"/>
        <v>#VALUE!</v>
      </c>
      <c r="K39" s="2" t="e">
        <f t="shared" si="7"/>
        <v>#VALUE!</v>
      </c>
      <c r="L39" s="2" t="str">
        <f t="shared" si="8"/>
        <v>co6907</v>
      </c>
    </row>
    <row r="40" spans="1:12" x14ac:dyDescent="0.3">
      <c r="A40" t="s">
        <v>247</v>
      </c>
      <c r="B40" t="s">
        <v>248</v>
      </c>
      <c r="C40" t="s">
        <v>285</v>
      </c>
      <c r="D40" s="1" t="str">
        <f t="shared" si="0"/>
        <v>core-anc-asr1</v>
      </c>
      <c r="E40" s="1" t="str">
        <f t="shared" si="1"/>
        <v>dps-anc-usfw</v>
      </c>
      <c r="F40" s="1" t="str">
        <f t="shared" si="2"/>
        <v>ACS:47.CUXP.870069.002.ACSI</v>
      </c>
      <c r="G40" s="1" t="str">
        <f t="shared" si="3"/>
        <v>4405 Lear Ct. Anchorage</v>
      </c>
      <c r="H40" s="1" t="str">
        <f t="shared" si="4"/>
        <v>Local:Wenonah Dodd 907-271-4949</v>
      </c>
      <c r="I40" s="1" t="str">
        <f t="shared" si="5"/>
        <v>Tech: DPS Helpdesk 907-269-5678</v>
      </c>
      <c r="J40" s="2" t="str">
        <f t="shared" si="6"/>
        <v>Wenonah Dodd 907-271-4949</v>
      </c>
      <c r="K40" s="2" t="str">
        <f t="shared" si="7"/>
        <v>DPS Helpdesk 907-269-5678</v>
      </c>
      <c r="L40" s="2" t="str">
        <f t="shared" si="8"/>
        <v>co13966</v>
      </c>
    </row>
    <row r="41" spans="1:12" x14ac:dyDescent="0.3">
      <c r="A41" t="s">
        <v>247</v>
      </c>
      <c r="B41" t="s">
        <v>248</v>
      </c>
      <c r="C41" t="s">
        <v>286</v>
      </c>
      <c r="D41" s="1" t="str">
        <f t="shared" si="0"/>
        <v>core-anc-asr1</v>
      </c>
      <c r="E41" s="1" t="str">
        <f t="shared" si="1"/>
        <v>dps-anc-usfw2</v>
      </c>
      <c r="F41" s="1" t="str">
        <f t="shared" si="2"/>
        <v>ACS:47.CUXP.870080.002.ACSI</v>
      </c>
      <c r="G41" s="1" t="str">
        <f t="shared" si="3"/>
        <v>3Mbps ME</v>
      </c>
      <c r="H41" s="1" t="str">
        <f t="shared" si="4"/>
        <v>1011 E Tudor Road #155/#230</v>
      </c>
      <c r="I41" s="1" t="str">
        <f t="shared" si="5"/>
        <v>Anchorage</v>
      </c>
      <c r="J41" s="2" t="e">
        <f t="shared" si="6"/>
        <v>#VALUE!</v>
      </c>
      <c r="K41" s="2" t="e">
        <f t="shared" si="7"/>
        <v>#VALUE!</v>
      </c>
      <c r="L41" s="2" t="str">
        <f t="shared" si="8"/>
        <v>co8292</v>
      </c>
    </row>
    <row r="42" spans="1:12" x14ac:dyDescent="0.3">
      <c r="A42" t="s">
        <v>247</v>
      </c>
      <c r="B42" t="s">
        <v>248</v>
      </c>
      <c r="C42" t="s">
        <v>287</v>
      </c>
      <c r="D42" s="1" t="str">
        <f t="shared" si="0"/>
        <v>core-anc-asr1</v>
      </c>
      <c r="E42" s="1" t="str">
        <f t="shared" si="1"/>
        <v>dps-anc-usim</v>
      </c>
      <c r="F42" s="1" t="str">
        <f t="shared" si="2"/>
        <v>ACS: 47.CUXP.870077.002.ACSI</v>
      </c>
      <c r="G42" s="1" t="str">
        <f t="shared" si="3"/>
        <v>3Mbps ME</v>
      </c>
      <c r="H42" s="1" t="str">
        <f t="shared" si="4"/>
        <v>620 E 10th Ave 2nd Flr Network Rm</v>
      </c>
      <c r="I42" s="1" t="str">
        <f t="shared" si="5"/>
        <v>Anchorage</v>
      </c>
      <c r="J42" s="2" t="e">
        <f t="shared" si="6"/>
        <v>#VALUE!</v>
      </c>
      <c r="K42" s="2" t="e">
        <f t="shared" si="7"/>
        <v>#VALUE!</v>
      </c>
      <c r="L42" s="2" t="str">
        <f t="shared" si="8"/>
        <v>co8641</v>
      </c>
    </row>
    <row r="43" spans="1:12" x14ac:dyDescent="0.3">
      <c r="A43" t="s">
        <v>247</v>
      </c>
      <c r="B43" t="s">
        <v>248</v>
      </c>
      <c r="C43" t="s">
        <v>288</v>
      </c>
      <c r="D43" s="1" t="str">
        <f t="shared" si="0"/>
        <v>core-anc-asr1</v>
      </c>
      <c r="E43" s="1" t="str">
        <f t="shared" si="1"/>
        <v>dps-anc-usps</v>
      </c>
      <c r="F43" s="1" t="str">
        <f t="shared" si="2"/>
        <v>ACS:47.CUXP.870078.002.ACSI</v>
      </c>
      <c r="G43" s="1" t="str">
        <f t="shared" si="3"/>
        <v>3Mbps ME</v>
      </c>
      <c r="H43" s="1" t="str">
        <f t="shared" si="4"/>
        <v>341 W Tudor Rd</v>
      </c>
      <c r="I43" s="1" t="str">
        <f t="shared" si="5"/>
        <v>Anchorage</v>
      </c>
      <c r="J43" s="2" t="e">
        <f t="shared" si="6"/>
        <v>#VALUE!</v>
      </c>
      <c r="K43" s="2" t="e">
        <f t="shared" si="7"/>
        <v>#VALUE!</v>
      </c>
      <c r="L43" s="2" t="str">
        <f t="shared" si="8"/>
        <v>co8290</v>
      </c>
    </row>
    <row r="44" spans="1:12" x14ac:dyDescent="0.3">
      <c r="A44" t="s">
        <v>247</v>
      </c>
      <c r="B44" t="s">
        <v>248</v>
      </c>
      <c r="C44" t="s">
        <v>289</v>
      </c>
      <c r="D44" s="1" t="str">
        <f t="shared" si="0"/>
        <v>core-anc-asr1</v>
      </c>
      <c r="E44" s="1" t="str">
        <f t="shared" si="1"/>
        <v>dps-anc-va</v>
      </c>
      <c r="F44" s="1" t="str">
        <f t="shared" si="2"/>
        <v>ACS: 47.CUXP.870106.002.ACSI</v>
      </c>
      <c r="G44" s="1" t="str">
        <f t="shared" si="3"/>
        <v>3Mbps ME</v>
      </c>
      <c r="H44" s="1" t="str">
        <f t="shared" si="4"/>
        <v>1201 N Muldoon Rd.</v>
      </c>
      <c r="I44" s="1" t="str">
        <f t="shared" si="5"/>
        <v>Anchorage</v>
      </c>
      <c r="J44" s="2" t="e">
        <f t="shared" si="6"/>
        <v>#VALUE!</v>
      </c>
      <c r="K44" s="2" t="e">
        <f t="shared" si="7"/>
        <v>#VALUE!</v>
      </c>
      <c r="L44" s="2" t="str">
        <f t="shared" si="8"/>
        <v>co9512</v>
      </c>
    </row>
    <row r="45" spans="1:12" x14ac:dyDescent="0.3">
      <c r="A45" t="s">
        <v>247</v>
      </c>
      <c r="B45" t="s">
        <v>248</v>
      </c>
      <c r="C45" t="s">
        <v>290</v>
      </c>
      <c r="D45" s="1" t="str">
        <f t="shared" si="0"/>
        <v>core-anc-asr1</v>
      </c>
      <c r="E45" s="1" t="str">
        <f t="shared" si="1"/>
        <v>dps-anc-vapd</v>
      </c>
      <c r="F45" s="1" t="str">
        <f t="shared" si="2"/>
        <v>ACS: 47.CUXP.870107.002.ACSI</v>
      </c>
      <c r="G45" s="1" t="str">
        <f t="shared" si="3"/>
        <v>3Mbps ME</v>
      </c>
      <c r="H45" s="1" t="str">
        <f t="shared" si="4"/>
        <v>3001 C Street</v>
      </c>
      <c r="I45" s="1" t="str">
        <f t="shared" si="5"/>
        <v>Anchorage</v>
      </c>
      <c r="J45" s="2" t="e">
        <f t="shared" si="6"/>
        <v>#VALUE!</v>
      </c>
      <c r="K45" s="2" t="e">
        <f t="shared" si="7"/>
        <v>#VALUE!</v>
      </c>
      <c r="L45" s="2" t="str">
        <f t="shared" si="8"/>
        <v>co9514</v>
      </c>
    </row>
    <row r="46" spans="1:12" x14ac:dyDescent="0.3">
      <c r="A46" t="s">
        <v>247</v>
      </c>
      <c r="B46" t="s">
        <v>248</v>
      </c>
      <c r="C46" t="s">
        <v>291</v>
      </c>
      <c r="D46" s="1" t="str">
        <f t="shared" si="0"/>
        <v>core-anc-asr1</v>
      </c>
      <c r="E46" s="1" t="str">
        <f t="shared" si="1"/>
        <v>dps-anchpt-ast</v>
      </c>
      <c r="F46" s="1" t="str">
        <f t="shared" si="2"/>
        <v>ACS:47.CUXP.870146.002.ACSI</v>
      </c>
      <c r="G46" s="1" t="str">
        <f t="shared" si="3"/>
        <v>35Mbps</v>
      </c>
      <c r="H46" s="1" t="str">
        <f t="shared" si="4"/>
        <v>34115 Sterling Highway Anchor Point</v>
      </c>
      <c r="I46" s="1" t="str">
        <f t="shared" si="5"/>
        <v>Local:Tammy Gillaspie 907-235-8239</v>
      </c>
      <c r="J46" s="2" t="str">
        <f t="shared" si="6"/>
        <v>Tammy Gillaspie 907-235-8239</v>
      </c>
      <c r="K46" s="2" t="e">
        <f t="shared" si="7"/>
        <v>#VALUE!</v>
      </c>
      <c r="L46" s="2" t="str">
        <f t="shared" si="8"/>
        <v>CHG0037267</v>
      </c>
    </row>
    <row r="47" spans="1:12" x14ac:dyDescent="0.3">
      <c r="A47" t="s">
        <v>247</v>
      </c>
      <c r="B47" t="s">
        <v>248</v>
      </c>
      <c r="C47" t="s">
        <v>292</v>
      </c>
      <c r="D47" s="1" t="str">
        <f t="shared" si="0"/>
        <v>core-anc-asr1</v>
      </c>
      <c r="E47" s="1" t="str">
        <f t="shared" si="1"/>
        <v>DPS-HOM-PD</v>
      </c>
      <c r="F47" s="1" t="str">
        <f t="shared" si="2"/>
        <v>47.CUXP.870147.002.ACSI</v>
      </c>
      <c r="G47" s="1" t="str">
        <f t="shared" si="3"/>
        <v>25Mbps</v>
      </c>
      <c r="H47" s="1" t="str">
        <f t="shared" si="4"/>
        <v>625 Grubstake Avecon</v>
      </c>
      <c r="I47" s="1" t="str">
        <f t="shared" si="5"/>
        <v>Homer</v>
      </c>
      <c r="J47" s="2" t="str">
        <f t="shared" si="6"/>
        <v>Nick Poolos 907-399-1202</v>
      </c>
      <c r="K47" s="2" t="e">
        <f t="shared" si="7"/>
        <v>#VALUE!</v>
      </c>
      <c r="L47" s="2" t="str">
        <f t="shared" si="8"/>
        <v>CTASK0028478/CHG0037267</v>
      </c>
    </row>
    <row r="48" spans="1:12" x14ac:dyDescent="0.3">
      <c r="A48" t="s">
        <v>247</v>
      </c>
      <c r="B48" t="s">
        <v>248</v>
      </c>
      <c r="C48" t="s">
        <v>293</v>
      </c>
      <c r="D48" s="1" t="str">
        <f t="shared" si="0"/>
        <v>core-anc-asr1</v>
      </c>
      <c r="E48" s="1" t="str">
        <f t="shared" si="1"/>
        <v>dps-ken-judi</v>
      </c>
      <c r="F48" s="1" t="str">
        <f t="shared" si="2"/>
        <v>ACS:47.CUXP.870134.002.ACSI.ACS</v>
      </c>
      <c r="G48" s="1" t="str">
        <f t="shared" si="3"/>
        <v>20Mbps</v>
      </c>
      <c r="H48" s="1" t="str">
        <f t="shared" si="4"/>
        <v>125 Trading Bay Rd</v>
      </c>
      <c r="I48" s="1" t="str">
        <f t="shared" si="5"/>
        <v>Rm 124 (in clerks office ste)</v>
      </c>
      <c r="J48" s="2" t="str">
        <f t="shared" si="6"/>
        <v>Trooper John Ostoj 907-283-8591</v>
      </c>
      <c r="K48" s="2" t="str">
        <f t="shared" si="7"/>
        <v>DPS Helpdesk 907-269-5678</v>
      </c>
      <c r="L48" s="2" t="str">
        <f t="shared" si="8"/>
        <v>in clerks office ste</v>
      </c>
    </row>
    <row r="49" spans="1:12" x14ac:dyDescent="0.3">
      <c r="A49" t="s">
        <v>247</v>
      </c>
      <c r="B49" t="s">
        <v>248</v>
      </c>
      <c r="C49" t="s">
        <v>294</v>
      </c>
      <c r="D49" s="1" t="str">
        <f t="shared" si="0"/>
        <v>core-anc-asr1</v>
      </c>
      <c r="E49" s="1" t="str">
        <f t="shared" si="1"/>
        <v>DPS-KEN-POLI</v>
      </c>
      <c r="F49" s="1" t="str">
        <f t="shared" si="2"/>
        <v>ACS:47.CUXP.870139.002.ACSI.ACS</v>
      </c>
      <c r="G49" s="1" t="str">
        <f t="shared" si="3"/>
        <v>10Mbps</v>
      </c>
      <c r="H49" s="1" t="str">
        <f t="shared" si="4"/>
        <v>107 S. Willow</v>
      </c>
      <c r="I49" s="1" t="str">
        <f t="shared" si="5"/>
        <v>Kenai</v>
      </c>
      <c r="J49" s="2" t="str">
        <f t="shared" si="6"/>
        <v>Comm. Supr. Mike Nusbaum 907-283-7879</v>
      </c>
      <c r="K49" s="2" t="str">
        <f t="shared" si="7"/>
        <v>DPS Helpdesk 907-269-5678</v>
      </c>
      <c r="L49" s="2" t="str">
        <f t="shared" si="8"/>
        <v>CTASK0028477/CHG0037267</v>
      </c>
    </row>
    <row r="50" spans="1:12" x14ac:dyDescent="0.3">
      <c r="A50" t="s">
        <v>247</v>
      </c>
      <c r="B50" t="s">
        <v>248</v>
      </c>
      <c r="C50" t="s">
        <v>295</v>
      </c>
      <c r="D50" s="1" t="str">
        <f t="shared" si="0"/>
        <v>core-anc-asr1</v>
      </c>
      <c r="E50" s="1" t="str">
        <f t="shared" si="1"/>
        <v>eed-anc-sca-gw</v>
      </c>
      <c r="F50" s="1" t="str">
        <f t="shared" si="2"/>
        <v>ACS: 47.CUXP.870091.002.ACSI</v>
      </c>
      <c r="G50" s="1" t="str">
        <f t="shared" si="3"/>
        <v>30Mbps</v>
      </c>
      <c r="H50" s="1" t="str">
        <f t="shared" si="4"/>
        <v>161 N Klevin St STE 102</v>
      </c>
      <c r="I50" s="1" t="str">
        <f t="shared" si="5"/>
        <v>Anchorage</v>
      </c>
      <c r="J50" s="2" t="str">
        <f t="shared" si="6"/>
        <v>Ruth Frost 9072696603</v>
      </c>
      <c r="K50" s="2" t="str">
        <f t="shared" si="7"/>
        <v>EED Helpdesk 9074652871</v>
      </c>
      <c r="L50" s="2" t="str">
        <f t="shared" si="8"/>
        <v>RITM0029739</v>
      </c>
    </row>
    <row r="51" spans="1:12" x14ac:dyDescent="0.3">
      <c r="A51" t="s">
        <v>247</v>
      </c>
      <c r="B51" t="s">
        <v>248</v>
      </c>
      <c r="C51" t="s">
        <v>296</v>
      </c>
      <c r="D51" s="1" t="str">
        <f t="shared" si="0"/>
        <v>core-anc-asr1</v>
      </c>
      <c r="E51" s="1" t="str">
        <f t="shared" si="1"/>
        <v>gov-anc-doe-fireweed</v>
      </c>
      <c r="F51" s="1" t="str">
        <f t="shared" si="2"/>
        <v>47.CUXP.8700192.002.ACSI</v>
      </c>
      <c r="G51" s="1" t="str">
        <f t="shared" si="3"/>
        <v>3Mbps EVPL</v>
      </c>
      <c r="H51" s="1" t="str">
        <f t="shared" si="4"/>
        <v>750 E Fireweed Lane STE 202</v>
      </c>
      <c r="I51" s="1" t="str">
        <f t="shared" si="5"/>
        <v>Anchorage</v>
      </c>
      <c r="J51" s="2" t="str">
        <f t="shared" si="6"/>
        <v>Wild Iris Anderson 717-1774</v>
      </c>
      <c r="K51" s="2" t="e">
        <f t="shared" si="7"/>
        <v>#VALUE!</v>
      </c>
      <c r="L51" s="2" t="str">
        <f t="shared" si="8"/>
        <v>CHG0033020</v>
      </c>
    </row>
    <row r="52" spans="1:12" x14ac:dyDescent="0.3">
      <c r="A52" t="s">
        <v>247</v>
      </c>
      <c r="B52" t="s">
        <v>248</v>
      </c>
      <c r="C52" t="s">
        <v>297</v>
      </c>
      <c r="D52" s="1" t="str">
        <f t="shared" si="0"/>
        <v>core-anc-asr1</v>
      </c>
      <c r="E52" s="1" t="str">
        <f t="shared" si="1"/>
        <v>gov-anc-elec</v>
      </c>
      <c r="F52" s="1" t="str">
        <f t="shared" si="2"/>
        <v>ACS:47.CUXP.870070.002.ACSI</v>
      </c>
      <c r="G52" s="1" t="str">
        <f t="shared" si="3"/>
        <v>25Mbps ME</v>
      </c>
      <c r="H52" s="1" t="str">
        <f t="shared" si="4"/>
        <v>2525 Gambell St. Ste100</v>
      </c>
      <c r="I52" s="1" t="str">
        <f t="shared" si="5"/>
        <v>Anchorage</v>
      </c>
      <c r="J52" s="2" t="e">
        <f t="shared" si="6"/>
        <v>#VALUE!</v>
      </c>
      <c r="K52" s="2" t="e">
        <f t="shared" si="7"/>
        <v>#VALUE!</v>
      </c>
      <c r="L52" s="2" t="str">
        <f t="shared" si="8"/>
        <v>co26237</v>
      </c>
    </row>
    <row r="53" spans="1:12" x14ac:dyDescent="0.3">
      <c r="A53" t="s">
        <v>247</v>
      </c>
      <c r="B53" t="s">
        <v>248</v>
      </c>
      <c r="C53" t="s">
        <v>298</v>
      </c>
      <c r="D53" s="1" t="str">
        <f t="shared" si="0"/>
        <v>core-anc-asr1</v>
      </c>
      <c r="E53" s="1" t="str">
        <f t="shared" si="1"/>
        <v>hss-anc-400-gw</v>
      </c>
      <c r="F53" s="1" t="str">
        <f t="shared" si="2"/>
        <v>ACS:47.CUXP.870059.002.ACSI</v>
      </c>
      <c r="G53" s="1" t="str">
        <f t="shared" si="3"/>
        <v>50Mbps</v>
      </c>
      <c r="H53" s="1" t="str">
        <f t="shared" si="4"/>
        <v>400 Gambell St. Rm 335</v>
      </c>
      <c r="I53" s="1" t="str">
        <f t="shared" si="5"/>
        <v>Anchorage</v>
      </c>
      <c r="J53" s="2" t="str">
        <f t="shared" si="6"/>
        <v>HSS Jennifer Wilcox 907-269-6548</v>
      </c>
      <c r="K53" s="2" t="str">
        <f t="shared" si="7"/>
        <v>HSS Help Desk 907-269-7931</v>
      </c>
      <c r="L53" s="2" t="str">
        <f t="shared" si="8"/>
        <v>co18503</v>
      </c>
    </row>
    <row r="54" spans="1:12" x14ac:dyDescent="0.3">
      <c r="A54" t="s">
        <v>247</v>
      </c>
      <c r="B54" t="s">
        <v>248</v>
      </c>
      <c r="C54" t="s">
        <v>299</v>
      </c>
      <c r="D54" s="1" t="str">
        <f t="shared" si="0"/>
        <v>core-anc-asr1</v>
      </c>
      <c r="E54" s="1" t="str">
        <f t="shared" si="1"/>
        <v>hss-anc-api-gw</v>
      </c>
      <c r="F54" s="1" t="str">
        <f t="shared" si="2"/>
        <v>ACS:47.CUXP.870124.002.ACSI</v>
      </c>
      <c r="G54" s="1" t="str">
        <f t="shared" si="3"/>
        <v>100Mbps ME</v>
      </c>
      <c r="H54" s="1" t="str">
        <f t="shared" si="4"/>
        <v>3700 Piper</v>
      </c>
      <c r="I54" s="1" t="str">
        <f t="shared" si="5"/>
        <v>Anchorage</v>
      </c>
      <c r="J54" s="2" t="e">
        <f t="shared" si="6"/>
        <v>#VALUE!</v>
      </c>
      <c r="K54" s="2" t="e">
        <f t="shared" si="7"/>
        <v>#VALUE!</v>
      </c>
      <c r="L54" s="2" t="e">
        <f t="shared" si="8"/>
        <v>#VALUE!</v>
      </c>
    </row>
    <row r="55" spans="1:12" x14ac:dyDescent="0.3">
      <c r="A55" t="s">
        <v>247</v>
      </c>
      <c r="B55" t="s">
        <v>248</v>
      </c>
      <c r="C55" t="s">
        <v>300</v>
      </c>
      <c r="D55" s="1" t="str">
        <f t="shared" si="0"/>
        <v>core-anc-asr1</v>
      </c>
      <c r="E55" s="1" t="str">
        <f t="shared" si="1"/>
        <v>hss-anc-lisc-gw</v>
      </c>
      <c r="F55" s="1" t="str">
        <f t="shared" si="2"/>
        <v>ACS:47.CUXP.870125.002.ACSI</v>
      </c>
      <c r="G55" s="1" t="str">
        <f t="shared" si="3"/>
        <v>40Mbps ME</v>
      </c>
      <c r="H55" s="1" t="str">
        <f t="shared" si="4"/>
        <v>4601 Business Park Blvd Bldg K</v>
      </c>
      <c r="I55" s="1" t="str">
        <f t="shared" si="5"/>
        <v>Anchorage</v>
      </c>
      <c r="J55" s="2" t="e">
        <f t="shared" si="6"/>
        <v>#VALUE!</v>
      </c>
      <c r="K55" s="2" t="e">
        <f t="shared" si="7"/>
        <v>#VALUE!</v>
      </c>
      <c r="L55" s="2" t="e">
        <f t="shared" si="8"/>
        <v>#VALUE!</v>
      </c>
    </row>
    <row r="56" spans="1:12" x14ac:dyDescent="0.3">
      <c r="A56" t="s">
        <v>247</v>
      </c>
      <c r="B56" t="s">
        <v>248</v>
      </c>
      <c r="C56" t="s">
        <v>301</v>
      </c>
      <c r="D56" s="1" t="str">
        <f t="shared" si="0"/>
        <v>core-anc-asr1</v>
      </c>
      <c r="E56" s="1" t="str">
        <f t="shared" si="1"/>
        <v>hss-anc-myc-gw</v>
      </c>
      <c r="F56" s="1" t="str">
        <f t="shared" si="2"/>
        <v>ACS:47.CUXP.870060.002.ACSI</v>
      </c>
      <c r="G56" s="1" t="str">
        <f t="shared" si="3"/>
        <v>50Mbps ME</v>
      </c>
      <c r="H56" s="1" t="str">
        <f t="shared" si="4"/>
        <v>2600 Providence Dr.</v>
      </c>
      <c r="I56" s="1" t="str">
        <f t="shared" si="5"/>
        <v>Anchorage</v>
      </c>
      <c r="J56" s="2" t="e">
        <f t="shared" si="6"/>
        <v>#VALUE!</v>
      </c>
      <c r="K56" s="2" t="e">
        <f t="shared" si="7"/>
        <v>#VALUE!</v>
      </c>
      <c r="L56" s="2" t="str">
        <f t="shared" si="8"/>
        <v>co8110</v>
      </c>
    </row>
    <row r="57" spans="1:12" x14ac:dyDescent="0.3">
      <c r="A57" t="s">
        <v>247</v>
      </c>
      <c r="B57" t="s">
        <v>248</v>
      </c>
      <c r="C57" t="s">
        <v>302</v>
      </c>
      <c r="D57" s="1" t="str">
        <f t="shared" si="0"/>
        <v>core-anc-asr1</v>
      </c>
      <c r="E57" s="1" t="str">
        <f t="shared" si="1"/>
        <v>hss-anc-pio-gw</v>
      </c>
      <c r="F57" s="1" t="str">
        <f t="shared" si="2"/>
        <v>ACS:47.CUXP.870072.002.ACSI</v>
      </c>
      <c r="G57" s="1" t="str">
        <f t="shared" si="3"/>
        <v>20Mbps ME</v>
      </c>
      <c r="H57" s="1" t="str">
        <f t="shared" si="4"/>
        <v>923 West 11th Avenue</v>
      </c>
      <c r="I57" s="1" t="str">
        <f t="shared" si="5"/>
        <v>Anchorage</v>
      </c>
      <c r="J57" s="2" t="e">
        <f t="shared" si="6"/>
        <v>#VALUE!</v>
      </c>
      <c r="K57" s="2" t="e">
        <f t="shared" si="7"/>
        <v>#VALUE!</v>
      </c>
      <c r="L57" s="2" t="str">
        <f t="shared" si="8"/>
        <v>co8286</v>
      </c>
    </row>
    <row r="58" spans="1:12" x14ac:dyDescent="0.3">
      <c r="A58" t="s">
        <v>247</v>
      </c>
      <c r="B58" t="s">
        <v>248</v>
      </c>
      <c r="C58" t="s">
        <v>303</v>
      </c>
      <c r="D58" s="1" t="str">
        <f t="shared" si="0"/>
        <v>core-anc-asr1</v>
      </c>
      <c r="E58" s="1" t="str">
        <f t="shared" si="1"/>
        <v>hss-anc-sds-gw</v>
      </c>
      <c r="F58" s="1" t="str">
        <f t="shared" si="2"/>
        <v>ACS: 47.CUXP.870092.002.ACSI</v>
      </c>
      <c r="G58" s="1" t="str">
        <f t="shared" si="3"/>
        <v>50Mbps ME</v>
      </c>
      <c r="H58" s="1" t="str">
        <f t="shared" si="4"/>
        <v>1835 Bragaw Street</v>
      </c>
      <c r="I58" s="1" t="str">
        <f t="shared" si="5"/>
        <v>Anchorage</v>
      </c>
      <c r="J58" s="2" t="e">
        <f t="shared" si="6"/>
        <v>#VALUE!</v>
      </c>
      <c r="K58" s="2" t="e">
        <f t="shared" si="7"/>
        <v>#VALUE!</v>
      </c>
      <c r="L58" s="2" t="str">
        <f t="shared" si="8"/>
        <v>CHG0032418</v>
      </c>
    </row>
    <row r="59" spans="1:12" x14ac:dyDescent="0.3">
      <c r="A59" t="s">
        <v>247</v>
      </c>
      <c r="B59" t="s">
        <v>248</v>
      </c>
      <c r="C59" t="s">
        <v>304</v>
      </c>
      <c r="D59" s="1" t="str">
        <f t="shared" si="0"/>
        <v>core-anc-asr1</v>
      </c>
      <c r="E59" s="1" t="str">
        <f t="shared" si="1"/>
        <v>HSS-KEN-YOUT</v>
      </c>
      <c r="F59" s="1" t="str">
        <f t="shared" si="2"/>
        <v>ACS:47.CUXP.870133.002.ACSI.ACS</v>
      </c>
      <c r="G59" s="1" t="str">
        <f t="shared" si="3"/>
        <v>15Mbps</v>
      </c>
      <c r="H59" s="1" t="str">
        <f t="shared" si="4"/>
        <v>405 Marathon Rd. Kenai</v>
      </c>
      <c r="I59" s="1" t="str">
        <f t="shared" si="5"/>
        <v>Local:Rose Sirois 907-335-3100</v>
      </c>
      <c r="J59" s="2" t="str">
        <f t="shared" si="6"/>
        <v>Rose Sirois 907-335-3100</v>
      </c>
      <c r="K59" s="2" t="str">
        <f t="shared" si="7"/>
        <v>HSS Helpdesk 907-465-8200</v>
      </c>
      <c r="L59" s="2" t="str">
        <f t="shared" si="8"/>
        <v>CTASK0028427/CHG0037267</v>
      </c>
    </row>
    <row r="60" spans="1:12" x14ac:dyDescent="0.3">
      <c r="A60" t="s">
        <v>247</v>
      </c>
      <c r="B60" t="s">
        <v>248</v>
      </c>
      <c r="C60" t="s">
        <v>305</v>
      </c>
      <c r="D60" s="1" t="str">
        <f t="shared" si="0"/>
        <v>core-anc-asr1</v>
      </c>
      <c r="E60" s="1" t="str">
        <f t="shared" si="1"/>
        <v>hub-anc-310k-gw</v>
      </c>
      <c r="F60" s="1" t="str">
        <f t="shared" si="2"/>
        <v>ACS 47.CUXP.870061.002.ACSI</v>
      </c>
      <c r="G60" s="1" t="str">
        <f t="shared" si="3"/>
        <v>1Gbps</v>
      </c>
      <c r="H60" s="1" t="str">
        <f t="shared" si="4"/>
        <v>310 K St. Suite 700 Law's Network Rm.</v>
      </c>
      <c r="I60" s="1" t="str">
        <f t="shared" si="5"/>
        <v>Anchorage</v>
      </c>
      <c r="J60" s="2" t="e">
        <f t="shared" si="6"/>
        <v>#VALUE!</v>
      </c>
      <c r="K60" s="2" t="e">
        <f t="shared" si="7"/>
        <v>#VALUE!</v>
      </c>
      <c r="L60" s="2" t="str">
        <f t="shared" si="8"/>
        <v>CTASK0025077</v>
      </c>
    </row>
    <row r="61" spans="1:12" x14ac:dyDescent="0.3">
      <c r="A61" t="s">
        <v>247</v>
      </c>
      <c r="B61" t="s">
        <v>248</v>
      </c>
      <c r="C61" t="s">
        <v>306</v>
      </c>
      <c r="D61" s="1" t="str">
        <f t="shared" si="0"/>
        <v>core-anc-asr1</v>
      </c>
      <c r="E61" s="1" t="str">
        <f t="shared" si="1"/>
        <v>hub-anc-acs</v>
      </c>
      <c r="F61" s="1" t="str">
        <f t="shared" si="2"/>
        <v>ACS:47.CUXP.870073.002.ACSI</v>
      </c>
      <c r="G61" s="1" t="str">
        <f t="shared" si="3"/>
        <v>50Mbps ME</v>
      </c>
      <c r="H61" s="1" t="str">
        <f t="shared" si="4"/>
        <v>825 W. 4th Ave. Room B84</v>
      </c>
      <c r="I61" s="1" t="str">
        <f t="shared" si="5"/>
        <v>Anchorage</v>
      </c>
      <c r="J61" s="2" t="e">
        <f t="shared" si="6"/>
        <v>#VALUE!</v>
      </c>
      <c r="K61" s="2" t="e">
        <f t="shared" si="7"/>
        <v>#VALUE!</v>
      </c>
      <c r="L61" s="2" t="str">
        <f t="shared" si="8"/>
        <v>CHG0033161</v>
      </c>
    </row>
    <row r="62" spans="1:12" x14ac:dyDescent="0.3">
      <c r="A62" t="s">
        <v>247</v>
      </c>
      <c r="B62" t="s">
        <v>248</v>
      </c>
      <c r="C62" t="s">
        <v>307</v>
      </c>
      <c r="D62" s="1" t="str">
        <f t="shared" si="0"/>
        <v>core-anc-asr1</v>
      </c>
      <c r="E62" s="1" t="str">
        <f t="shared" si="1"/>
        <v>hub-anc-aia-gw</v>
      </c>
      <c r="F62" s="1" t="str">
        <f t="shared" si="2"/>
        <v>ACS:47.CUXP.870119.002.ACSI</v>
      </c>
      <c r="G62" s="1" t="str">
        <f t="shared" si="3"/>
        <v>10Mbps</v>
      </c>
      <c r="H62" s="1" t="str">
        <f t="shared" si="4"/>
        <v>Ted Stevens International Airport</v>
      </c>
      <c r="I62" s="1" t="str">
        <f t="shared" si="5"/>
        <v>Anchorage</v>
      </c>
      <c r="J62" s="2" t="e">
        <f t="shared" si="6"/>
        <v>#VALUE!</v>
      </c>
      <c r="K62" s="2" t="e">
        <f t="shared" si="7"/>
        <v>#VALUE!</v>
      </c>
      <c r="L62" s="2" t="str">
        <f t="shared" si="8"/>
        <v>co14247</v>
      </c>
    </row>
    <row r="63" spans="1:12" x14ac:dyDescent="0.3">
      <c r="A63" t="s">
        <v>247</v>
      </c>
      <c r="B63" t="s">
        <v>248</v>
      </c>
      <c r="C63" t="s">
        <v>308</v>
      </c>
      <c r="D63" s="1" t="str">
        <f t="shared" si="0"/>
        <v>core-anc-asr1</v>
      </c>
      <c r="E63" s="1" t="str">
        <f t="shared" si="1"/>
        <v>hub-anc-akc-gw</v>
      </c>
      <c r="F63" s="1" t="str">
        <f t="shared" si="2"/>
        <v>ACS: 47.CUXP.870071.002.ACSI</v>
      </c>
      <c r="G63" s="1" t="str">
        <f t="shared" si="3"/>
        <v>10Mbps ME</v>
      </c>
      <c r="H63" s="1" t="str">
        <f t="shared" si="4"/>
        <v>4901 A St</v>
      </c>
      <c r="I63" s="1" t="str">
        <f t="shared" si="5"/>
        <v>Anchorage</v>
      </c>
      <c r="J63" s="2" t="e">
        <f t="shared" si="6"/>
        <v>#VALUE!</v>
      </c>
      <c r="K63" s="2" t="e">
        <f t="shared" si="7"/>
        <v>#VALUE!</v>
      </c>
      <c r="L63" s="2" t="str">
        <f t="shared" si="8"/>
        <v>co24072</v>
      </c>
    </row>
    <row r="64" spans="1:12" x14ac:dyDescent="0.3">
      <c r="A64" t="s">
        <v>247</v>
      </c>
      <c r="B64" t="s">
        <v>248</v>
      </c>
      <c r="C64" t="s">
        <v>309</v>
      </c>
      <c r="D64" s="1" t="str">
        <f t="shared" si="0"/>
        <v>core-anc-asr1</v>
      </c>
      <c r="E64" s="1" t="str">
        <f t="shared" si="1"/>
        <v>hub-anc-ced-gw</v>
      </c>
      <c r="F64" s="1" t="str">
        <f t="shared" si="2"/>
        <v>ACS:47.CUXP.870010.001.ACSI</v>
      </c>
      <c r="G64" s="1" t="str">
        <f t="shared" si="3"/>
        <v>100Mbps ME</v>
      </c>
      <c r="H64" s="1" t="str">
        <f t="shared" si="4"/>
        <v>701 W 8th Ave Rm 300</v>
      </c>
      <c r="I64" s="1" t="str">
        <f t="shared" si="5"/>
        <v>Anchorage</v>
      </c>
      <c r="J64" s="2" t="str">
        <f t="shared" si="6"/>
        <v>RCA Main 276-6222</v>
      </c>
      <c r="K64" s="2" t="str">
        <f t="shared" si="7"/>
        <v>Eric Swensen 263-2197</v>
      </c>
      <c r="L64" s="2" t="str">
        <f t="shared" si="8"/>
        <v>CHG0034487</v>
      </c>
    </row>
    <row r="65" spans="1:12" x14ac:dyDescent="0.3">
      <c r="A65" t="s">
        <v>247</v>
      </c>
      <c r="B65" t="s">
        <v>248</v>
      </c>
      <c r="C65" t="s">
        <v>310</v>
      </c>
      <c r="D65" s="1" t="str">
        <f t="shared" si="0"/>
        <v>core-anc-asr1</v>
      </c>
      <c r="E65" s="1" t="str">
        <f t="shared" si="1"/>
        <v>hub-anc-job</v>
      </c>
      <c r="F65" s="1" t="str">
        <f t="shared" si="2"/>
        <v>ACS:47.CUXP.870088.002.ACSI</v>
      </c>
      <c r="G65" s="1" t="str">
        <f t="shared" si="3"/>
        <v>50Mbps ME</v>
      </c>
      <c r="H65" s="1" t="str">
        <f t="shared" si="4"/>
        <v>1251 Muldoon Rd.</v>
      </c>
      <c r="I65" s="1" t="str">
        <f t="shared" si="5"/>
        <v>Anchorage</v>
      </c>
      <c r="J65" s="2" t="e">
        <f t="shared" si="6"/>
        <v>#VALUE!</v>
      </c>
      <c r="K65" s="2" t="e">
        <f t="shared" si="7"/>
        <v>#VALUE!</v>
      </c>
      <c r="L65" s="2" t="str">
        <f t="shared" si="8"/>
        <v>co27600</v>
      </c>
    </row>
    <row r="66" spans="1:12" x14ac:dyDescent="0.3">
      <c r="A66" t="s">
        <v>247</v>
      </c>
      <c r="B66" t="s">
        <v>248</v>
      </c>
      <c r="C66" t="s">
        <v>311</v>
      </c>
      <c r="D66" s="1" t="str">
        <f t="shared" ref="D66:D129" si="9">LEFT(A66, FIND(".", A66) - 1)</f>
        <v>core-anc-asr1</v>
      </c>
      <c r="E66" s="1" t="str">
        <f t="shared" ref="E66:E129" si="10">TRIM(MID(C66,FIND("**",C66)+2,FIND("~",C66)-FIND("**",C66)-2))</f>
        <v>hub-anc-pen-gw</v>
      </c>
      <c r="F66" s="1" t="str">
        <f t="shared" ref="F66:F129" si="11">MID(C66,FIND("~",C66)+1,FIND("~",C66,FIND("~",C66)+1)-FIND("~",C66)-1)</f>
        <v>ACS: 47.CUXP.870007.002.ACSI</v>
      </c>
      <c r="G66" s="1" t="str">
        <f t="shared" ref="G66:G129" si="12">TRIM(MID(C66,FIND("~",C66,FIND("~",C66)+1)+1,FIND(",",C66,FIND("~",C66,FIND("~",C66)+1))-FIND("~",C66,FIND("~",C66)+1)-1))</f>
        <v>1Gbps ME</v>
      </c>
      <c r="H66" s="1" t="str">
        <f t="shared" ref="H66:H129" si="13">TRIM(MID(C66,FIND(",",C66)+2,FIND(",",C66,FIND(",",C66)+1)-FIND(",",C66)-2))</f>
        <v>3651 Penland Parkway</v>
      </c>
      <c r="I66" s="1" t="str">
        <f t="shared" ref="I66:I129" si="14">TRIM(MID(C66, SEARCH(",", C66, SEARCH(",", C66)+1)+1, SEARCH(",", C66, SEARCH(",", C66, SEARCH(",", C66)+1)+1) - SEARCH(",", C66, SEARCH(",", C66)+1)-1))</f>
        <v>Anchorage</v>
      </c>
      <c r="J66" s="2" t="str">
        <f t="shared" ref="J66:J129" si="15">TRIM(MID(C66,FIND("Local:",C66)+6,FIND(",",C66,FIND("Local:",C66))-FIND("Local:",C66)-6))</f>
        <v>Christopher Ramey 907-754-3598 Tech-DNR Helpdesk 269.8831</v>
      </c>
      <c r="K66" s="2" t="e">
        <f t="shared" ref="K66:K129" si="16">TRIM(MID(C66,FIND("Tech:",C66)+5,FIND(",",C66,FIND("Tech:",C66))-FIND("Tech:",C66)-5))</f>
        <v>#VALUE!</v>
      </c>
      <c r="L66" s="2" t="str">
        <f t="shared" ref="L66:L129" si="17">MID(C66,FIND("(",C66)+1,FIND(")",C66)-FIND("(",C66)-1)</f>
        <v>CHG0040656</v>
      </c>
    </row>
    <row r="67" spans="1:12" x14ac:dyDescent="0.3">
      <c r="A67" t="s">
        <v>247</v>
      </c>
      <c r="B67" t="s">
        <v>248</v>
      </c>
      <c r="C67" t="s">
        <v>312</v>
      </c>
      <c r="D67" s="1" t="str">
        <f t="shared" si="9"/>
        <v>core-anc-asr1</v>
      </c>
      <c r="E67" s="1" t="str">
        <f t="shared" si="10"/>
        <v>hub-anc-ship-gw</v>
      </c>
      <c r="F67" s="1" t="str">
        <f t="shared" si="11"/>
        <v>ACS:47.CUXP.870005.001.ACSI</v>
      </c>
      <c r="G67" s="1" t="str">
        <f t="shared" si="12"/>
        <v>100Mbps ME</v>
      </c>
      <c r="H67" s="1" t="str">
        <f t="shared" si="13"/>
        <v>619 Ship Creek Ave. Suite 309</v>
      </c>
      <c r="I67" s="1" t="str">
        <f t="shared" si="14"/>
        <v>Anchorage</v>
      </c>
      <c r="J67" s="2" t="e">
        <f t="shared" si="15"/>
        <v>#VALUE!</v>
      </c>
      <c r="K67" s="2" t="e">
        <f t="shared" si="16"/>
        <v>#VALUE!</v>
      </c>
      <c r="L67" s="2" t="e">
        <f t="shared" si="17"/>
        <v>#VALUE!</v>
      </c>
    </row>
    <row r="68" spans="1:12" x14ac:dyDescent="0.3">
      <c r="A68" t="s">
        <v>247</v>
      </c>
      <c r="B68" t="s">
        <v>248</v>
      </c>
      <c r="C68" t="s">
        <v>313</v>
      </c>
      <c r="D68" s="1" t="str">
        <f t="shared" si="9"/>
        <v>core-anc-asr1</v>
      </c>
      <c r="E68" s="1" t="str">
        <f t="shared" si="10"/>
        <v>hub-anc-uc-gw</v>
      </c>
      <c r="F68" s="1" t="str">
        <f t="shared" si="11"/>
        <v>ACS:47.CUXP.870002.002.ACSI</v>
      </c>
      <c r="G68" s="1" t="str">
        <f t="shared" si="12"/>
        <v>100Mbps ME</v>
      </c>
      <c r="H68" s="1" t="str">
        <f t="shared" si="13"/>
        <v>3901 Old Seward HWY</v>
      </c>
      <c r="I68" s="1" t="str">
        <f t="shared" si="14"/>
        <v>Anchorage</v>
      </c>
      <c r="J68" s="2" t="e">
        <f t="shared" si="15"/>
        <v>#VALUE!</v>
      </c>
      <c r="K68" s="2" t="e">
        <f t="shared" si="16"/>
        <v>#VALUE!</v>
      </c>
      <c r="L68" s="2" t="e">
        <f t="shared" si="17"/>
        <v>#VALUE!</v>
      </c>
    </row>
    <row r="69" spans="1:12" x14ac:dyDescent="0.3">
      <c r="A69" t="s">
        <v>247</v>
      </c>
      <c r="B69" t="s">
        <v>248</v>
      </c>
      <c r="C69" t="s">
        <v>314</v>
      </c>
      <c r="D69" s="1" t="str">
        <f t="shared" si="9"/>
        <v>core-anc-asr1</v>
      </c>
      <c r="E69" s="1" t="str">
        <f t="shared" si="10"/>
        <v>hub-anc-voca-gw</v>
      </c>
      <c r="F69" s="1" t="str">
        <f t="shared" si="11"/>
        <v>ACS:47.CUXP.870066.002.ACSI</v>
      </c>
      <c r="G69" s="1" t="str">
        <f t="shared" si="12"/>
        <v>50Mbps ME</v>
      </c>
      <c r="H69" s="1" t="str">
        <f t="shared" si="13"/>
        <v>4600 Debarr Rd suite 300</v>
      </c>
      <c r="I69" s="1" t="str">
        <f t="shared" si="14"/>
        <v>Anchorage</v>
      </c>
      <c r="J69" s="2" t="e">
        <f t="shared" si="15"/>
        <v>#VALUE!</v>
      </c>
      <c r="K69" s="2" t="e">
        <f t="shared" si="16"/>
        <v>#VALUE!</v>
      </c>
      <c r="L69" s="2" t="str">
        <f t="shared" si="17"/>
        <v>CHG0032371</v>
      </c>
    </row>
    <row r="70" spans="1:12" x14ac:dyDescent="0.3">
      <c r="A70" t="s">
        <v>247</v>
      </c>
      <c r="B70" t="s">
        <v>248</v>
      </c>
      <c r="C70" t="s">
        <v>315</v>
      </c>
      <c r="D70" s="1" t="str">
        <f t="shared" si="9"/>
        <v>core-anc-asr1</v>
      </c>
      <c r="E70" s="1" t="str">
        <f t="shared" si="10"/>
        <v>hub-eag-dmv</v>
      </c>
      <c r="F70" s="1" t="str">
        <f t="shared" si="11"/>
        <v>ACS 47.CUXP.8700171.002.ACSI</v>
      </c>
      <c r="G70" s="1" t="str">
        <f t="shared" si="12"/>
        <v>20Mbps</v>
      </c>
      <c r="H70" s="1" t="str">
        <f t="shared" si="13"/>
        <v>11723 Old Glen Hwy</v>
      </c>
      <c r="I70" s="1" t="str">
        <f t="shared" si="14"/>
        <v>Suite 206 Eagle River</v>
      </c>
      <c r="J70" s="2" t="e">
        <f t="shared" si="15"/>
        <v>#VALUE!</v>
      </c>
      <c r="K70" s="2" t="e">
        <f t="shared" si="16"/>
        <v>#VALUE!</v>
      </c>
      <c r="L70" s="2" t="str">
        <f t="shared" si="17"/>
        <v>CHG0032372</v>
      </c>
    </row>
    <row r="71" spans="1:12" x14ac:dyDescent="0.3">
      <c r="A71" t="s">
        <v>247</v>
      </c>
      <c r="B71" t="s">
        <v>248</v>
      </c>
      <c r="C71" t="s">
        <v>316</v>
      </c>
      <c r="D71" s="1" t="str">
        <f t="shared" si="9"/>
        <v>core-anc-asr1</v>
      </c>
      <c r="E71" s="1" t="str">
        <f t="shared" si="10"/>
        <v>hub-hom-dol</v>
      </c>
      <c r="F71" s="1" t="str">
        <f t="shared" si="11"/>
        <v>47.CUXP.870142.002.ACSI</v>
      </c>
      <c r="G71" s="1" t="str">
        <f t="shared" si="12"/>
        <v>5Mbps</v>
      </c>
      <c r="H71" s="1" t="str">
        <f t="shared" si="13"/>
        <v>3670 Lake St. Ste 300</v>
      </c>
      <c r="I71" s="1" t="str">
        <f t="shared" si="14"/>
        <v>Homer</v>
      </c>
      <c r="J71" s="2" t="str">
        <f t="shared" si="15"/>
        <v>Lisa Croft 907-235-7791</v>
      </c>
      <c r="K71" s="2" t="e">
        <f t="shared" si="16"/>
        <v>#VALUE!</v>
      </c>
      <c r="L71" s="2" t="str">
        <f t="shared" si="17"/>
        <v>CHG0037267</v>
      </c>
    </row>
    <row r="72" spans="1:12" x14ac:dyDescent="0.3">
      <c r="A72" t="s">
        <v>247</v>
      </c>
      <c r="B72" t="s">
        <v>248</v>
      </c>
      <c r="C72" t="s">
        <v>317</v>
      </c>
      <c r="D72" s="1" t="str">
        <f t="shared" si="9"/>
        <v>core-anc-asr1</v>
      </c>
      <c r="E72" s="1" t="str">
        <f t="shared" si="10"/>
        <v>hub-hom-iovc</v>
      </c>
      <c r="F72" s="1" t="str">
        <f t="shared" si="11"/>
        <v>ACS:47.CUXP.870145.002.ACSI</v>
      </c>
      <c r="G72" s="1" t="str">
        <f t="shared" si="12"/>
        <v>10Mbps</v>
      </c>
      <c r="H72" s="1" t="str">
        <f t="shared" si="13"/>
        <v>95 Sterling Hwy Ste 2</v>
      </c>
      <c r="I72" s="1" t="str">
        <f t="shared" si="14"/>
        <v>Homer</v>
      </c>
      <c r="J72" s="2" t="str">
        <f t="shared" si="15"/>
        <v>Carmen Field 907-235-4799</v>
      </c>
      <c r="K72" s="2" t="e">
        <f t="shared" si="16"/>
        <v>#VALUE!</v>
      </c>
      <c r="L72" s="2" t="str">
        <f t="shared" si="17"/>
        <v>CHG0037267</v>
      </c>
    </row>
    <row r="73" spans="1:12" x14ac:dyDescent="0.3">
      <c r="A73" t="s">
        <v>247</v>
      </c>
      <c r="B73" t="s">
        <v>248</v>
      </c>
      <c r="C73" t="s">
        <v>318</v>
      </c>
      <c r="D73" s="1" t="str">
        <f t="shared" si="9"/>
        <v>core-anc-asr1</v>
      </c>
      <c r="E73" s="1" t="str">
        <f t="shared" si="10"/>
        <v>hub-ken-145m</v>
      </c>
      <c r="F73" s="1" t="str">
        <f t="shared" si="11"/>
        <v>ACS:47.CUXP.870131.002.ACSI.ACS</v>
      </c>
      <c r="G73" s="1" t="str">
        <f t="shared" si="12"/>
        <v>25Mbps</v>
      </c>
      <c r="H73" s="1" t="str">
        <f t="shared" si="13"/>
        <v>43961 Kalifornsky Beach Rd Ste B Soldotna</v>
      </c>
      <c r="I73" s="1" t="str">
        <f t="shared" si="14"/>
        <v>Local:Main 907-262-9368</v>
      </c>
      <c r="J73" s="2" t="str">
        <f t="shared" si="15"/>
        <v>Main 907-262-9368</v>
      </c>
      <c r="K73" s="2" t="e">
        <f t="shared" si="16"/>
        <v>#VALUE!</v>
      </c>
      <c r="L73" s="2" t="str">
        <f t="shared" si="17"/>
        <v>CTASK0026201</v>
      </c>
    </row>
    <row r="74" spans="1:12" x14ac:dyDescent="0.3">
      <c r="A74" t="s">
        <v>247</v>
      </c>
      <c r="B74" t="s">
        <v>248</v>
      </c>
      <c r="C74" t="s">
        <v>319</v>
      </c>
      <c r="D74" s="1" t="str">
        <f t="shared" si="9"/>
        <v>core-anc-asr1</v>
      </c>
      <c r="E74" s="1" t="str">
        <f t="shared" si="10"/>
        <v>hub-sol-dec</v>
      </c>
      <c r="F74" s="1" t="str">
        <f t="shared" si="11"/>
        <v>ACS:47.CUXP.870138.002.ACSI.ACS</v>
      </c>
      <c r="G74" s="1" t="str">
        <f t="shared" si="12"/>
        <v>35Mbps</v>
      </c>
      <c r="H74" s="1" t="str">
        <f t="shared" si="13"/>
        <v>44335 Kalifonsky Beach Rd. Suite 11</v>
      </c>
      <c r="I74" s="1" t="str">
        <f t="shared" si="14"/>
        <v>Soldotna</v>
      </c>
      <c r="J74" s="2" t="str">
        <f t="shared" si="15"/>
        <v>Melanie Hollon 262-5210 ext 230</v>
      </c>
      <c r="K74" s="2" t="e">
        <f t="shared" si="16"/>
        <v>#VALUE!</v>
      </c>
      <c r="L74" s="2" t="str">
        <f t="shared" si="17"/>
        <v>CTASK0026201</v>
      </c>
    </row>
    <row r="75" spans="1:12" x14ac:dyDescent="0.3">
      <c r="A75" t="s">
        <v>247</v>
      </c>
      <c r="B75" t="s">
        <v>248</v>
      </c>
      <c r="C75" t="s">
        <v>320</v>
      </c>
      <c r="D75" s="1" t="str">
        <f t="shared" si="9"/>
        <v>core-anc-asr1</v>
      </c>
      <c r="E75" s="1" t="str">
        <f t="shared" si="10"/>
        <v>laa-anc-audi-gw</v>
      </c>
      <c r="F75" s="1" t="str">
        <f t="shared" si="11"/>
        <v>ACS:47.CUXP.870102.002.ACSI</v>
      </c>
      <c r="G75" s="1" t="str">
        <f t="shared" si="12"/>
        <v>100Mbps ME</v>
      </c>
      <c r="H75" s="1" t="str">
        <f t="shared" si="13"/>
        <v>4341 B St. Suite 400</v>
      </c>
      <c r="I75" s="1" t="str">
        <f t="shared" si="14"/>
        <v>Anchorage</v>
      </c>
      <c r="J75" s="2" t="e">
        <f t="shared" si="15"/>
        <v>#VALUE!</v>
      </c>
      <c r="K75" s="2" t="e">
        <f t="shared" si="16"/>
        <v>#VALUE!</v>
      </c>
      <c r="L75" s="2" t="str">
        <f t="shared" si="17"/>
        <v>REQ0010617</v>
      </c>
    </row>
    <row r="76" spans="1:12" x14ac:dyDescent="0.3">
      <c r="A76" t="s">
        <v>247</v>
      </c>
      <c r="B76" t="s">
        <v>248</v>
      </c>
      <c r="C76" t="s">
        <v>321</v>
      </c>
      <c r="D76" s="1" t="str">
        <f t="shared" si="9"/>
        <v>core-anc-asr1</v>
      </c>
      <c r="E76" s="1" t="str">
        <f t="shared" si="10"/>
        <v>laa-anc-bnsn-gw</v>
      </c>
      <c r="F76" s="1" t="str">
        <f t="shared" si="11"/>
        <v>ACS: 47.CUXP.870122.002.ACSI</v>
      </c>
      <c r="G76" s="1" t="str">
        <f t="shared" si="12"/>
        <v>100Mbps ME</v>
      </c>
      <c r="H76" s="1" t="str">
        <f t="shared" si="13"/>
        <v>1500 W. Benson Blvd.</v>
      </c>
      <c r="I76" s="1" t="str">
        <f t="shared" si="14"/>
        <v>Anchorage</v>
      </c>
      <c r="J76" s="2" t="e">
        <f t="shared" si="15"/>
        <v>#VALUE!</v>
      </c>
      <c r="K76" s="2" t="e">
        <f t="shared" si="16"/>
        <v>#VALUE!</v>
      </c>
      <c r="L76" s="2" t="str">
        <f t="shared" si="17"/>
        <v>co10767</v>
      </c>
    </row>
    <row r="77" spans="1:12" x14ac:dyDescent="0.3">
      <c r="A77" t="s">
        <v>247</v>
      </c>
      <c r="B77" t="s">
        <v>248</v>
      </c>
      <c r="C77" t="s">
        <v>322</v>
      </c>
      <c r="D77" s="1" t="str">
        <f t="shared" si="9"/>
        <v>core-anc-asr1</v>
      </c>
      <c r="E77" s="1" t="str">
        <f t="shared" si="10"/>
        <v>laa-anc-ovr</v>
      </c>
      <c r="F77" s="1" t="str">
        <f t="shared" si="11"/>
        <v>ACS:47.CUXP.870079.002.ACSI</v>
      </c>
      <c r="G77" s="1" t="str">
        <f t="shared" si="12"/>
        <v>3Mbps ME</v>
      </c>
      <c r="H77" s="1" t="str">
        <f t="shared" si="13"/>
        <v>1007 W. 3rd Ave. Suite 205</v>
      </c>
      <c r="I77" s="1" t="str">
        <f t="shared" si="14"/>
        <v>Anchorage</v>
      </c>
      <c r="J77" s="2" t="e">
        <f t="shared" si="15"/>
        <v>#VALUE!</v>
      </c>
      <c r="K77" s="2" t="e">
        <f t="shared" si="16"/>
        <v>#VALUE!</v>
      </c>
      <c r="L77" s="2" t="e">
        <f t="shared" si="17"/>
        <v>#VALUE!</v>
      </c>
    </row>
    <row r="78" spans="1:12" x14ac:dyDescent="0.3">
      <c r="A78" t="s">
        <v>247</v>
      </c>
      <c r="B78" t="s">
        <v>248</v>
      </c>
      <c r="C78" t="s">
        <v>323</v>
      </c>
      <c r="D78" s="1" t="str">
        <f t="shared" si="9"/>
        <v>core-anc-asr1</v>
      </c>
      <c r="E78" s="1" t="str">
        <f t="shared" si="10"/>
        <v>law-anc-civi-gw</v>
      </c>
      <c r="F78" s="1" t="str">
        <f t="shared" si="11"/>
        <v>ACS:47.CUXP.870087.002.ACSI</v>
      </c>
      <c r="G78" s="1" t="str">
        <f t="shared" si="12"/>
        <v>1Gbps ME</v>
      </c>
      <c r="H78" s="1" t="str">
        <f t="shared" si="13"/>
        <v>1031 w 4th Ave</v>
      </c>
      <c r="I78" s="1" t="str">
        <f t="shared" si="14"/>
        <v>Anchorage</v>
      </c>
      <c r="J78" s="2" t="e">
        <f t="shared" si="15"/>
        <v>#VALUE!</v>
      </c>
      <c r="K78" s="2" t="e">
        <f t="shared" si="16"/>
        <v>#VALUE!</v>
      </c>
      <c r="L78" s="2" t="str">
        <f t="shared" si="17"/>
        <v>CTASK0030326</v>
      </c>
    </row>
    <row r="79" spans="1:12" x14ac:dyDescent="0.3">
      <c r="A79" t="s">
        <v>247</v>
      </c>
      <c r="B79" t="s">
        <v>248</v>
      </c>
      <c r="C79" t="s">
        <v>324</v>
      </c>
      <c r="D79" s="1" t="str">
        <f t="shared" si="9"/>
        <v>core-anc-asr1</v>
      </c>
      <c r="E79" s="1" t="str">
        <f t="shared" si="10"/>
        <v>mva-elm-7252</v>
      </c>
      <c r="F79" s="1" t="str">
        <f t="shared" si="11"/>
        <v>ACS:47.CUXP.870014.002.ACSI</v>
      </c>
      <c r="G79" s="1" t="str">
        <f t="shared" si="12"/>
        <v>5Mbps</v>
      </c>
      <c r="H79" s="1" t="str">
        <f t="shared" si="13"/>
        <v>Bldg 7252</v>
      </c>
      <c r="I79" s="1" t="str">
        <f t="shared" si="14"/>
        <v>Elmendorf/JBER</v>
      </c>
      <c r="J79" s="2" t="e">
        <f t="shared" si="15"/>
        <v>#VALUE!</v>
      </c>
      <c r="K79" s="2" t="e">
        <f t="shared" si="16"/>
        <v>#VALUE!</v>
      </c>
      <c r="L79" s="2" t="str">
        <f t="shared" si="17"/>
        <v>co15683</v>
      </c>
    </row>
    <row r="80" spans="1:12" x14ac:dyDescent="0.3">
      <c r="A80" t="s">
        <v>247</v>
      </c>
      <c r="B80" t="s">
        <v>248</v>
      </c>
      <c r="C80" t="s">
        <v>325</v>
      </c>
      <c r="D80" s="1" t="str">
        <f t="shared" si="9"/>
        <v>core-anc-asr1</v>
      </c>
      <c r="E80" s="1" t="str">
        <f t="shared" si="10"/>
        <v>mva-ftr-car</v>
      </c>
      <c r="F80" s="1" t="str">
        <f t="shared" si="11"/>
        <v>ACS:47.CUXP.870006.002.ACSI</v>
      </c>
      <c r="G80" s="1" t="str">
        <f t="shared" si="12"/>
        <v>50Mbps ME</v>
      </c>
      <c r="H80" s="1" t="str">
        <f t="shared" si="13"/>
        <v>57024 Roosevelt Rd</v>
      </c>
      <c r="I80" s="1" t="str">
        <f t="shared" si="14"/>
        <v>Camp Carrol @ Ft.Rich</v>
      </c>
      <c r="J80" s="2" t="e">
        <f t="shared" si="15"/>
        <v>#VALUE!</v>
      </c>
      <c r="K80" s="2" t="e">
        <f t="shared" si="16"/>
        <v>#VALUE!</v>
      </c>
      <c r="L80" s="2" t="str">
        <f t="shared" si="17"/>
        <v>co10233</v>
      </c>
    </row>
    <row r="81" spans="1:12" x14ac:dyDescent="0.3">
      <c r="A81" t="s">
        <v>247</v>
      </c>
      <c r="B81" t="s">
        <v>248</v>
      </c>
      <c r="C81" t="s">
        <v>326</v>
      </c>
      <c r="D81" s="1" t="str">
        <f t="shared" si="9"/>
        <v>core-anc-asr1</v>
      </c>
      <c r="E81" s="1" t="str">
        <f t="shared" si="10"/>
        <v>to dps-anc-bon-gw</v>
      </c>
      <c r="F81" s="1" t="str">
        <f t="shared" si="11"/>
        <v>47.CUXP.870231.002.ACSI</v>
      </c>
      <c r="G81" s="1" t="str">
        <f t="shared" si="12"/>
        <v>50Mpbs</v>
      </c>
      <c r="H81" s="1" t="str">
        <f t="shared" si="13"/>
        <v>4300 Boniface Parkway</v>
      </c>
      <c r="I81" s="1" t="str">
        <f t="shared" si="14"/>
        <v>Basement</v>
      </c>
      <c r="J81" s="2" t="str">
        <f t="shared" si="15"/>
        <v>Tom Remaklus (907)330-8367 Tech: DPS Help Desk 907-269-5678</v>
      </c>
      <c r="K81" s="2" t="str">
        <f t="shared" si="16"/>
        <v>DPS Help Desk 907-269-5678</v>
      </c>
      <c r="L81" s="2" t="str">
        <f t="shared" si="17"/>
        <v>907</v>
      </c>
    </row>
    <row r="82" spans="1:12" x14ac:dyDescent="0.3">
      <c r="A82" t="s">
        <v>247</v>
      </c>
      <c r="B82" t="s">
        <v>248</v>
      </c>
      <c r="C82" t="s">
        <v>327</v>
      </c>
      <c r="D82" s="1" t="str">
        <f t="shared" si="9"/>
        <v>core-anc-asr1</v>
      </c>
      <c r="E82" s="1" t="str">
        <f t="shared" si="10"/>
        <v>core-fai-asr1 Te0/0/0</v>
      </c>
      <c r="F82" s="1" t="str">
        <f t="shared" si="11"/>
        <v>ACS 47.MKAA.013327.ACSI</v>
      </c>
      <c r="G82" s="1" t="str">
        <f t="shared" si="12"/>
        <v>2Gbps</v>
      </c>
      <c r="H82" s="1" t="e">
        <f t="shared" si="13"/>
        <v>#VALUE!</v>
      </c>
      <c r="I82" s="1" t="e">
        <f t="shared" si="14"/>
        <v>#VALUE!</v>
      </c>
      <c r="J82" s="2" t="e">
        <f t="shared" si="15"/>
        <v>#VALUE!</v>
      </c>
      <c r="K82" s="2" t="e">
        <f t="shared" si="16"/>
        <v>#VALUE!</v>
      </c>
      <c r="L82" s="2" t="str">
        <f t="shared" si="17"/>
        <v>co6789</v>
      </c>
    </row>
    <row r="83" spans="1:12" x14ac:dyDescent="0.3">
      <c r="A83" t="s">
        <v>247</v>
      </c>
      <c r="B83" t="s">
        <v>248</v>
      </c>
      <c r="C83" t="s">
        <v>328</v>
      </c>
      <c r="D83" s="1" t="str">
        <f t="shared" si="9"/>
        <v>core-anc-asr1</v>
      </c>
      <c r="E83" s="1" t="str">
        <f t="shared" si="10"/>
        <v>dist-val-sats via</v>
      </c>
      <c r="F83" s="1" t="str">
        <f t="shared" si="11"/>
        <v>ACS: 47.CUXP.870013.001.ACSI</v>
      </c>
      <c r="G83" s="1" t="str">
        <f t="shared" si="12"/>
        <v>20Mbs</v>
      </c>
      <c r="H83" s="1" t="e">
        <f t="shared" si="13"/>
        <v>#VALUE!</v>
      </c>
      <c r="I83" s="1" t="e">
        <f t="shared" si="14"/>
        <v>#VALUE!</v>
      </c>
      <c r="J83" s="2" t="e">
        <f t="shared" si="15"/>
        <v>#VALUE!</v>
      </c>
      <c r="K83" s="2" t="e">
        <f t="shared" si="16"/>
        <v>#VALUE!</v>
      </c>
      <c r="L83" s="2" t="e">
        <f t="shared" si="17"/>
        <v>#VALUE!</v>
      </c>
    </row>
    <row r="84" spans="1:12" x14ac:dyDescent="0.3">
      <c r="A84" t="s">
        <v>247</v>
      </c>
      <c r="B84" t="s">
        <v>248</v>
      </c>
      <c r="C84" t="s">
        <v>329</v>
      </c>
      <c r="D84" s="1" t="str">
        <f t="shared" si="9"/>
        <v>core-anc-asr1</v>
      </c>
      <c r="E84" s="1" t="str">
        <f t="shared" si="10"/>
        <v>mva-ftr-armo gi0/1</v>
      </c>
      <c r="F84" s="1" t="str">
        <f t="shared" si="11"/>
        <v>ACS 47.MKAA.013763.ACSI</v>
      </c>
      <c r="G84" s="1" t="str">
        <f t="shared" si="12"/>
        <v>1Gbps</v>
      </c>
      <c r="H84" s="1" t="e">
        <f t="shared" si="13"/>
        <v>#VALUE!</v>
      </c>
      <c r="I84" s="1" t="e">
        <f t="shared" si="14"/>
        <v>#VALUE!</v>
      </c>
      <c r="J84" s="2" t="e">
        <f t="shared" si="15"/>
        <v>#VALUE!</v>
      </c>
      <c r="K84" s="2" t="e">
        <f t="shared" si="16"/>
        <v>#VALUE!</v>
      </c>
      <c r="L84" s="2" t="str">
        <f t="shared" si="17"/>
        <v>co6789</v>
      </c>
    </row>
    <row r="85" spans="1:12" x14ac:dyDescent="0.3">
      <c r="A85" t="s">
        <v>247</v>
      </c>
      <c r="B85" t="s">
        <v>248</v>
      </c>
      <c r="C85" t="s">
        <v>330</v>
      </c>
      <c r="D85" s="1" t="str">
        <f t="shared" si="9"/>
        <v>core-anc-asr1</v>
      </c>
      <c r="E85" s="1" t="str">
        <f t="shared" si="10"/>
        <v>Shutdown HSS-KEN-HEAL</v>
      </c>
      <c r="F85" s="1" t="str">
        <f t="shared" si="11"/>
        <v>ACS:47.CUXP.870024.002.ACSI</v>
      </c>
      <c r="G85" s="1" t="str">
        <f t="shared" si="12"/>
        <v>25Mbps</v>
      </c>
      <c r="H85" s="1" t="str">
        <f t="shared" si="13"/>
        <v>630 Barnacle Way Kenai</v>
      </c>
      <c r="I85" s="1" t="str">
        <f t="shared" si="14"/>
        <v>Local:Jamie knudsen 907-335-3400</v>
      </c>
      <c r="J85" s="2" t="str">
        <f t="shared" si="15"/>
        <v>Jamie knudsen 907-335-3400</v>
      </c>
      <c r="K85" s="2" t="str">
        <f t="shared" si="16"/>
        <v>HSS Helpdesk 907-465-8200</v>
      </c>
      <c r="L85" s="2" t="str">
        <f t="shared" si="17"/>
        <v>CTASK0028426/CHG0037267</v>
      </c>
    </row>
    <row r="86" spans="1:12" x14ac:dyDescent="0.3">
      <c r="A86" t="s">
        <v>247</v>
      </c>
      <c r="B86" t="s">
        <v>248</v>
      </c>
      <c r="C86" t="s">
        <v>331</v>
      </c>
      <c r="D86" s="1" t="str">
        <f t="shared" si="9"/>
        <v>core-anc-asr1</v>
      </c>
      <c r="E86" s="1" t="str">
        <f t="shared" si="10"/>
        <v>Shutdown hss-hom-phn</v>
      </c>
      <c r="F86" s="1" t="str">
        <f t="shared" si="11"/>
        <v>ACS:47.CUXP.870141.002.ACSI</v>
      </c>
      <c r="G86" s="1" t="str">
        <f t="shared" si="12"/>
        <v>5Mbps</v>
      </c>
      <c r="H86" s="1" t="str">
        <f t="shared" si="13"/>
        <v>195 E Bunnell Ave Homer</v>
      </c>
      <c r="I86" s="1" t="str">
        <f t="shared" si="14"/>
        <v>Local:Shawnisty Webber 226-5521</v>
      </c>
      <c r="J86" s="2" t="str">
        <f t="shared" si="15"/>
        <v>Shawnisty Webber 226-5521</v>
      </c>
      <c r="K86" s="2" t="e">
        <f t="shared" si="16"/>
        <v>#VALUE!</v>
      </c>
      <c r="L86" s="2" t="e">
        <f t="shared" si="17"/>
        <v>#VALUE!</v>
      </c>
    </row>
    <row r="87" spans="1:12" x14ac:dyDescent="0.3">
      <c r="A87" t="s">
        <v>332</v>
      </c>
      <c r="B87" t="s">
        <v>333</v>
      </c>
      <c r="C87" t="s">
        <v>334</v>
      </c>
      <c r="D87" s="1" t="str">
        <f t="shared" si="9"/>
        <v>core-anc-asr2</v>
      </c>
      <c r="E87" s="1" t="str">
        <f t="shared" si="10"/>
        <v>core-anc-fron1</v>
      </c>
      <c r="F87" s="1" t="str">
        <f t="shared" si="11"/>
        <v>ACS:47.MKAA.013762..ACSI</v>
      </c>
      <c r="G87" s="1" t="str">
        <f t="shared" si="12"/>
        <v>2Gbps</v>
      </c>
      <c r="H87" s="1" t="str">
        <f t="shared" si="13"/>
        <v>3601 C St</v>
      </c>
      <c r="I87" s="1" t="str">
        <f t="shared" si="14"/>
        <v>Anchorage</v>
      </c>
      <c r="J87" s="2" t="e">
        <f t="shared" si="15"/>
        <v>#VALUE!</v>
      </c>
      <c r="K87" s="2" t="e">
        <f t="shared" si="16"/>
        <v>#VALUE!</v>
      </c>
      <c r="L87" s="2" t="str">
        <f t="shared" si="17"/>
        <v>co23886</v>
      </c>
    </row>
    <row r="88" spans="1:12" x14ac:dyDescent="0.3">
      <c r="A88" t="s">
        <v>332</v>
      </c>
      <c r="B88" t="s">
        <v>333</v>
      </c>
      <c r="C88" t="s">
        <v>335</v>
      </c>
      <c r="D88" s="1" t="str">
        <f t="shared" si="9"/>
        <v>core-anc-asr2</v>
      </c>
      <c r="E88" s="1" t="str">
        <f t="shared" si="10"/>
        <v>ajc-anc-judi</v>
      </c>
      <c r="F88" s="1" t="str">
        <f t="shared" si="11"/>
        <v>GCI:KQXX-190172</v>
      </c>
      <c r="G88" s="1" t="str">
        <f t="shared" si="12"/>
        <v>3Mbps</v>
      </c>
      <c r="H88" s="1" t="str">
        <f t="shared" si="13"/>
        <v>510 L Street</v>
      </c>
      <c r="I88" s="1" t="str">
        <f t="shared" si="14"/>
        <v>Ste450</v>
      </c>
      <c r="J88" s="2" t="str">
        <f t="shared" si="15"/>
        <v>Main 907-279-2526</v>
      </c>
      <c r="K88" s="2" t="str">
        <f t="shared" si="16"/>
        <v>DenaliTek 907-865-3116</v>
      </c>
      <c r="L88" s="2" t="str">
        <f t="shared" si="17"/>
        <v>co18433</v>
      </c>
    </row>
    <row r="89" spans="1:12" x14ac:dyDescent="0.3">
      <c r="A89" t="s">
        <v>332</v>
      </c>
      <c r="B89" t="s">
        <v>333</v>
      </c>
      <c r="C89" t="s">
        <v>336</v>
      </c>
      <c r="D89" s="1" t="str">
        <f t="shared" si="9"/>
        <v>core-anc-asr2</v>
      </c>
      <c r="E89" s="1" t="str">
        <f t="shared" si="10"/>
        <v>Anchorage GCI Aggregate</v>
      </c>
      <c r="F89" s="1" t="str">
        <f t="shared" si="11"/>
        <v>GCI:LM-148383</v>
      </c>
      <c r="G89" s="1" t="str">
        <f t="shared" si="12"/>
        <v>1Gbps</v>
      </c>
      <c r="H89" s="1" t="e">
        <f t="shared" si="13"/>
        <v>#VALUE!</v>
      </c>
      <c r="I89" s="1" t="e">
        <f t="shared" si="14"/>
        <v>#VALUE!</v>
      </c>
      <c r="J89" s="2" t="e">
        <f t="shared" si="15"/>
        <v>#VALUE!</v>
      </c>
      <c r="K89" s="2" t="e">
        <f t="shared" si="16"/>
        <v>#VALUE!</v>
      </c>
      <c r="L89" s="2" t="e">
        <f t="shared" si="17"/>
        <v>#VALUE!</v>
      </c>
    </row>
    <row r="90" spans="1:12" x14ac:dyDescent="0.3">
      <c r="A90" t="s">
        <v>332</v>
      </c>
      <c r="B90" t="s">
        <v>333</v>
      </c>
      <c r="C90" t="s">
        <v>337</v>
      </c>
      <c r="D90" s="1" t="str">
        <f t="shared" si="9"/>
        <v>core-anc-asr2</v>
      </c>
      <c r="E90" s="1" t="str">
        <f t="shared" si="10"/>
        <v>core-anc-tud1</v>
      </c>
      <c r="F90" s="1" t="str">
        <f t="shared" si="11"/>
        <v>ACS:47.MKAA.013760..ACSI</v>
      </c>
      <c r="G90" s="1" t="str">
        <f t="shared" si="12"/>
        <v>1Gbps</v>
      </c>
      <c r="H90" s="1" t="str">
        <f t="shared" si="13"/>
        <v>5900 Tudor Rd</v>
      </c>
      <c r="I90" s="1" t="str">
        <f t="shared" si="14"/>
        <v>Anchorage</v>
      </c>
      <c r="J90" s="2" t="e">
        <f t="shared" si="15"/>
        <v>#VALUE!</v>
      </c>
      <c r="K90" s="2" t="e">
        <f t="shared" si="16"/>
        <v>#VALUE!</v>
      </c>
      <c r="L90" s="2" t="str">
        <f t="shared" si="17"/>
        <v>co6789</v>
      </c>
    </row>
    <row r="91" spans="1:12" x14ac:dyDescent="0.3">
      <c r="A91" t="s">
        <v>332</v>
      </c>
      <c r="B91" t="s">
        <v>333</v>
      </c>
      <c r="C91" t="s">
        <v>338</v>
      </c>
      <c r="D91" s="1" t="str">
        <f t="shared" si="9"/>
        <v>core-anc-asr2</v>
      </c>
      <c r="E91" s="1" t="str">
        <f t="shared" si="10"/>
        <v>core-jun-asr2 TE2/0/1</v>
      </c>
      <c r="F91" s="1" t="str">
        <f t="shared" si="11"/>
        <v>ACS:2GSOABKJUN.VPLS.ANCRAKBZ.JUNEAKXA</v>
      </c>
      <c r="G91" s="1" t="str">
        <f t="shared" si="12"/>
        <v>2Gbps</v>
      </c>
      <c r="H91" s="1" t="str">
        <f t="shared" si="13"/>
        <v>333 Willoughby Ave Floor 5</v>
      </c>
      <c r="I91" s="1" t="str">
        <f t="shared" si="14"/>
        <v>Juneau</v>
      </c>
      <c r="J91" s="2" t="e">
        <f t="shared" si="15"/>
        <v>#VALUE!</v>
      </c>
      <c r="K91" s="2" t="e">
        <f t="shared" si="16"/>
        <v>#VALUE!</v>
      </c>
      <c r="L91" s="2" t="e">
        <f t="shared" si="17"/>
        <v>#VALUE!</v>
      </c>
    </row>
    <row r="92" spans="1:12" x14ac:dyDescent="0.3">
      <c r="A92" t="s">
        <v>332</v>
      </c>
      <c r="B92" t="s">
        <v>333</v>
      </c>
      <c r="C92" t="s">
        <v>339</v>
      </c>
      <c r="D92" s="1" t="str">
        <f t="shared" si="9"/>
        <v>core-anc-asr2</v>
      </c>
      <c r="E92" s="1" t="str">
        <f t="shared" si="10"/>
        <v>core-jun-asr2</v>
      </c>
      <c r="F92" s="1" t="str">
        <f t="shared" si="11"/>
        <v>ACS:47.MKAA.013320..ACSI</v>
      </c>
      <c r="G92" s="1" t="str">
        <f t="shared" si="12"/>
        <v>5Gbps</v>
      </c>
      <c r="H92" s="1" t="str">
        <f t="shared" si="13"/>
        <v>333 Willoughby Ave Floor 5</v>
      </c>
      <c r="I92" s="1" t="str">
        <f t="shared" si="14"/>
        <v>Juneau</v>
      </c>
      <c r="J92" s="2" t="e">
        <f t="shared" si="15"/>
        <v>#VALUE!</v>
      </c>
      <c r="K92" s="2" t="e">
        <f t="shared" si="16"/>
        <v>#VALUE!</v>
      </c>
      <c r="L92" s="2" t="str">
        <f t="shared" si="17"/>
        <v>chg0031124</v>
      </c>
    </row>
    <row r="93" spans="1:12" x14ac:dyDescent="0.3">
      <c r="A93" t="s">
        <v>332</v>
      </c>
      <c r="B93" t="s">
        <v>333</v>
      </c>
      <c r="C93" t="s">
        <v>340</v>
      </c>
      <c r="D93" s="1" t="str">
        <f t="shared" si="9"/>
        <v>core-anc-asr2</v>
      </c>
      <c r="E93" s="1" t="str">
        <f t="shared" si="10"/>
        <v>dot-anc-wm-gw</v>
      </c>
      <c r="F93" s="1" t="str">
        <f t="shared" si="11"/>
        <v>GCI:KRXX221676</v>
      </c>
      <c r="G93" s="1" t="str">
        <f t="shared" si="12"/>
        <v>100Mbps</v>
      </c>
      <c r="H93" s="1" t="str">
        <f t="shared" si="13"/>
        <v>11900 Industry Way Suite M2 Server Room Local-Michael Pannone 365-1213</v>
      </c>
      <c r="I93" s="1" t="e">
        <f t="shared" si="14"/>
        <v>#VALUE!</v>
      </c>
      <c r="J93" s="2" t="e">
        <f t="shared" si="15"/>
        <v>#VALUE!</v>
      </c>
      <c r="K93" s="2" t="e">
        <f t="shared" si="16"/>
        <v>#VALUE!</v>
      </c>
      <c r="L93" s="2" t="str">
        <f t="shared" si="17"/>
        <v>CTASK0017326</v>
      </c>
    </row>
    <row r="94" spans="1:12" x14ac:dyDescent="0.3">
      <c r="A94" t="s">
        <v>332</v>
      </c>
      <c r="B94" t="s">
        <v>333</v>
      </c>
      <c r="C94" t="s">
        <v>341</v>
      </c>
      <c r="D94" s="1" t="str">
        <f t="shared" si="9"/>
        <v>core-anc-asr2</v>
      </c>
      <c r="E94" s="1" t="str">
        <f t="shared" si="10"/>
        <v>dps-anc-dea</v>
      </c>
      <c r="F94" s="1" t="str">
        <f t="shared" si="11"/>
        <v>GCI:LM-151064</v>
      </c>
      <c r="G94" s="1" t="str">
        <f t="shared" si="12"/>
        <v>1.5Mbps</v>
      </c>
      <c r="H94" s="1" t="str">
        <f t="shared" si="13"/>
        <v>Drug Enforcement Agency</v>
      </c>
      <c r="I94" s="1" t="str">
        <f t="shared" si="14"/>
        <v>Anchorage</v>
      </c>
      <c r="J94" s="2" t="e">
        <f t="shared" si="15"/>
        <v>#VALUE!</v>
      </c>
      <c r="K94" s="2" t="e">
        <f t="shared" si="16"/>
        <v>#VALUE!</v>
      </c>
      <c r="L94" s="2" t="e">
        <f t="shared" si="17"/>
        <v>#VALUE!</v>
      </c>
    </row>
    <row r="95" spans="1:12" x14ac:dyDescent="0.3">
      <c r="A95" t="s">
        <v>332</v>
      </c>
      <c r="B95" t="s">
        <v>333</v>
      </c>
      <c r="C95" t="s">
        <v>342</v>
      </c>
      <c r="D95" s="1" t="str">
        <f t="shared" si="9"/>
        <v>core-anc-asr2</v>
      </c>
      <c r="E95" s="1" t="str">
        <f t="shared" si="10"/>
        <v>dps-anc-irs</v>
      </c>
      <c r="F95" s="1" t="str">
        <f t="shared" si="11"/>
        <v>GCI:CUXX-201056</v>
      </c>
      <c r="G95" s="1" t="str">
        <f t="shared" si="12"/>
        <v>1.5Mbps</v>
      </c>
      <c r="H95" s="1" t="str">
        <f t="shared" si="13"/>
        <v>949 E. 36th Ave. Suite 215A</v>
      </c>
      <c r="I95" s="1" t="str">
        <f t="shared" si="14"/>
        <v>Anchorage</v>
      </c>
      <c r="J95" s="2" t="e">
        <f t="shared" si="15"/>
        <v>#VALUE!</v>
      </c>
      <c r="K95" s="2" t="e">
        <f t="shared" si="16"/>
        <v>#VALUE!</v>
      </c>
      <c r="L95" s="2" t="e">
        <f t="shared" si="17"/>
        <v>#VALUE!</v>
      </c>
    </row>
    <row r="96" spans="1:12" x14ac:dyDescent="0.3">
      <c r="A96" t="s">
        <v>332</v>
      </c>
      <c r="B96" t="s">
        <v>333</v>
      </c>
      <c r="C96" t="s">
        <v>343</v>
      </c>
      <c r="D96" s="1" t="str">
        <f t="shared" si="9"/>
        <v>core-anc-asr2</v>
      </c>
      <c r="E96" s="1" t="str">
        <f t="shared" si="10"/>
        <v>dps-anc-mars</v>
      </c>
      <c r="F96" s="1" t="str">
        <f t="shared" si="11"/>
        <v>GCI:LM-151087</v>
      </c>
      <c r="G96" s="1" t="str">
        <f t="shared" si="12"/>
        <v>1.5Mbps</v>
      </c>
      <c r="H96" s="1" t="str">
        <f t="shared" si="13"/>
        <v>222 W 7th Ave Suite 170</v>
      </c>
      <c r="I96" s="1" t="str">
        <f t="shared" si="14"/>
        <v>Anchorage</v>
      </c>
      <c r="J96" s="2" t="e">
        <f t="shared" si="15"/>
        <v>#VALUE!</v>
      </c>
      <c r="K96" s="2" t="e">
        <f t="shared" si="16"/>
        <v>#VALUE!</v>
      </c>
      <c r="L96" s="2" t="e">
        <f t="shared" si="17"/>
        <v>#VALUE!</v>
      </c>
    </row>
    <row r="97" spans="1:12" x14ac:dyDescent="0.3">
      <c r="A97" t="s">
        <v>332</v>
      </c>
      <c r="B97" t="s">
        <v>333</v>
      </c>
      <c r="C97" t="s">
        <v>344</v>
      </c>
      <c r="D97" s="1" t="str">
        <f t="shared" si="9"/>
        <v>core-anc-asr2</v>
      </c>
      <c r="E97" s="1" t="str">
        <f t="shared" si="10"/>
        <v>fcs-anc-ocs-gw</v>
      </c>
      <c r="F97" s="1" t="str">
        <f t="shared" si="11"/>
        <v>GCI:KQXX/222426</v>
      </c>
      <c r="G97" s="1" t="str">
        <f t="shared" si="12"/>
        <v>100Mbps</v>
      </c>
      <c r="H97" s="1" t="str">
        <f t="shared" si="13"/>
        <v>4501 Business Park Blvd</v>
      </c>
      <c r="I97" s="1" t="str">
        <f t="shared" si="14"/>
        <v>Building L</v>
      </c>
      <c r="J97" s="2" t="str">
        <f t="shared" si="15"/>
        <v>Jessie Jacobs 907-269-3908</v>
      </c>
      <c r="K97" s="2" t="e">
        <f t="shared" si="16"/>
        <v>#VALUE!</v>
      </c>
      <c r="L97" s="2" t="str">
        <f t="shared" si="17"/>
        <v>DOH/FCS</v>
      </c>
    </row>
    <row r="98" spans="1:12" x14ac:dyDescent="0.3">
      <c r="A98" t="s">
        <v>332</v>
      </c>
      <c r="B98" t="s">
        <v>333</v>
      </c>
      <c r="C98" t="s">
        <v>345</v>
      </c>
      <c r="D98" s="1" t="str">
        <f t="shared" si="9"/>
        <v>core-anc-asr2</v>
      </c>
      <c r="E98" s="1" t="str">
        <f t="shared" si="10"/>
        <v>hub-anc-bay-gw</v>
      </c>
      <c r="F98" s="1" t="str">
        <f t="shared" si="11"/>
        <v>GCI:KQXX/161636</v>
      </c>
      <c r="G98" s="1" t="str">
        <f t="shared" si="12"/>
        <v>10Mbps</v>
      </c>
      <c r="H98" s="1" t="str">
        <f t="shared" si="13"/>
        <v>619 E. Ship Creek</v>
      </c>
      <c r="I98" s="1" t="str">
        <f t="shared" si="14"/>
        <v>Suite 309</v>
      </c>
      <c r="J98" s="2" t="e">
        <f t="shared" si="15"/>
        <v>#VALUE!</v>
      </c>
      <c r="K98" s="2" t="e">
        <f t="shared" si="16"/>
        <v>#VALUE!</v>
      </c>
      <c r="L98" s="2" t="str">
        <f t="shared" si="17"/>
        <v>CHG0035273</v>
      </c>
    </row>
    <row r="99" spans="1:12" x14ac:dyDescent="0.3">
      <c r="A99" t="s">
        <v>332</v>
      </c>
      <c r="B99" t="s">
        <v>333</v>
      </c>
      <c r="C99" t="s">
        <v>346</v>
      </c>
      <c r="D99" s="1" t="str">
        <f t="shared" si="9"/>
        <v>core-anc-asr2</v>
      </c>
      <c r="E99" s="1" t="str">
        <f t="shared" si="10"/>
        <v>laa-anc-bnsn-gw</v>
      </c>
      <c r="F99" s="1" t="str">
        <f t="shared" si="11"/>
        <v>GCI:KQXX-169788</v>
      </c>
      <c r="G99" s="1" t="str">
        <f t="shared" si="12"/>
        <v>100Mbps</v>
      </c>
      <c r="H99" s="1" t="str">
        <f t="shared" si="13"/>
        <v>1500 W. Benson</v>
      </c>
      <c r="I99" s="1" t="str">
        <f t="shared" si="14"/>
        <v>Anchorage</v>
      </c>
      <c r="J99" s="2" t="str">
        <f t="shared" si="15"/>
        <v>269-0179/529-8645</v>
      </c>
      <c r="K99" s="2" t="e">
        <f t="shared" si="16"/>
        <v>#VALUE!</v>
      </c>
      <c r="L99" s="2" t="e">
        <f t="shared" si="17"/>
        <v>#VALUE!</v>
      </c>
    </row>
    <row r="100" spans="1:12" x14ac:dyDescent="0.3">
      <c r="A100" t="s">
        <v>332</v>
      </c>
      <c r="B100" t="s">
        <v>333</v>
      </c>
      <c r="C100" t="s">
        <v>347</v>
      </c>
      <c r="D100" s="1" t="str">
        <f t="shared" si="9"/>
        <v>core-anc-asr2</v>
      </c>
      <c r="E100" s="1" t="str">
        <f t="shared" si="10"/>
        <v>to doc-anc-prob-gw</v>
      </c>
      <c r="F100" s="1" t="str">
        <f t="shared" si="11"/>
        <v>GCI VLXX/228365</v>
      </c>
      <c r="G100" s="1" t="str">
        <f t="shared" si="12"/>
        <v>100Mbps</v>
      </c>
      <c r="H100" s="1" t="str">
        <f t="shared" si="13"/>
        <v>1815 Bragaw</v>
      </c>
      <c r="I100" s="1" t="str">
        <f t="shared" si="14"/>
        <v>Anchorage</v>
      </c>
      <c r="J100" s="2" t="str">
        <f t="shared" si="15"/>
        <v>Taryn Link 907-334-2310</v>
      </c>
      <c r="K100" s="2" t="e">
        <f t="shared" si="16"/>
        <v>#VALUE!</v>
      </c>
      <c r="L100" s="2" t="str">
        <f t="shared" si="17"/>
        <v>CHG0040973</v>
      </c>
    </row>
    <row r="101" spans="1:12" x14ac:dyDescent="0.3">
      <c r="A101" t="s">
        <v>348</v>
      </c>
      <c r="B101" t="s">
        <v>349</v>
      </c>
      <c r="C101" t="s">
        <v>350</v>
      </c>
      <c r="D101" s="1" t="str">
        <f t="shared" si="9"/>
        <v>core-anc-atw1</v>
      </c>
      <c r="E101" s="1" t="str">
        <f t="shared" si="10"/>
        <v>CORE-ANC-ASR1</v>
      </c>
      <c r="F101" s="1" t="str">
        <f t="shared" si="11"/>
        <v>ACS 47.MKAA.013761..ACSI</v>
      </c>
      <c r="G101" s="1" t="str">
        <f t="shared" si="12"/>
        <v>2Gbps</v>
      </c>
      <c r="H101" s="1" t="str">
        <f t="shared" si="13"/>
        <v>550 W 7th Ave</v>
      </c>
      <c r="I101" s="1" t="e">
        <f t="shared" si="14"/>
        <v>#VALUE!</v>
      </c>
      <c r="J101" s="2" t="e">
        <f t="shared" si="15"/>
        <v>#VALUE!</v>
      </c>
      <c r="K101" s="2" t="e">
        <f t="shared" si="16"/>
        <v>#VALUE!</v>
      </c>
      <c r="L101" s="2" t="str">
        <f t="shared" si="17"/>
        <v>co24785</v>
      </c>
    </row>
    <row r="102" spans="1:12" x14ac:dyDescent="0.3">
      <c r="A102" t="s">
        <v>351</v>
      </c>
      <c r="B102" t="s">
        <v>352</v>
      </c>
      <c r="C102" t="s">
        <v>353</v>
      </c>
      <c r="D102" s="1" t="str">
        <f t="shared" si="9"/>
        <v>core-anc-dc1</v>
      </c>
      <c r="E102" s="1" t="str">
        <f t="shared" si="10"/>
        <v>SADC - DMZ Support Connection and CIT out-of-band for SS,DL,CK&amp;EC</v>
      </c>
      <c r="F102" s="1" t="str">
        <f t="shared" si="11"/>
        <v>GCI:LM-021267</v>
      </c>
      <c r="G102" s="1" t="e">
        <f t="shared" si="12"/>
        <v>#VALUE!</v>
      </c>
      <c r="H102" s="1" t="str">
        <f t="shared" si="13"/>
        <v>L</v>
      </c>
      <c r="I102" s="1" t="e">
        <f t="shared" si="14"/>
        <v>#VALUE!</v>
      </c>
      <c r="J102" s="2" t="e">
        <f t="shared" si="15"/>
        <v>#VALUE!</v>
      </c>
      <c r="K102" s="2" t="e">
        <f t="shared" si="16"/>
        <v>#VALUE!</v>
      </c>
      <c r="L102" s="2" t="e">
        <f t="shared" si="17"/>
        <v>#VALUE!</v>
      </c>
    </row>
    <row r="103" spans="1:12" x14ac:dyDescent="0.3">
      <c r="A103" t="s">
        <v>354</v>
      </c>
      <c r="B103" t="s">
        <v>355</v>
      </c>
      <c r="C103" t="s">
        <v>356</v>
      </c>
      <c r="D103" s="1" t="str">
        <f t="shared" si="9"/>
        <v>core-anc-dmz1e</v>
      </c>
      <c r="E103" s="1" t="str">
        <f t="shared" si="10"/>
        <v>* xnet-anc-courts (VLAN303) - Alaska Court System Extranet Circuit</v>
      </c>
      <c r="F103" s="1" t="str">
        <f t="shared" si="11"/>
        <v>ACS:47.CUXP.1000483.001</v>
      </c>
      <c r="G103" s="1" t="str">
        <f t="shared" si="12"/>
        <v/>
      </c>
      <c r="H103" s="1" t="e">
        <f t="shared" si="13"/>
        <v>#VALUE!</v>
      </c>
      <c r="I103" s="1" t="e">
        <f t="shared" si="14"/>
        <v>#VALUE!</v>
      </c>
      <c r="J103" s="2" t="e">
        <f t="shared" si="15"/>
        <v>#VALUE!</v>
      </c>
      <c r="K103" s="2" t="e">
        <f t="shared" si="16"/>
        <v>#VALUE!</v>
      </c>
      <c r="L103" s="2" t="str">
        <f t="shared" si="17"/>
        <v>VLAN303</v>
      </c>
    </row>
    <row r="104" spans="1:12" x14ac:dyDescent="0.3">
      <c r="A104" t="s">
        <v>354</v>
      </c>
      <c r="B104" t="s">
        <v>355</v>
      </c>
      <c r="C104" t="s">
        <v>357</v>
      </c>
      <c r="D104" s="1" t="str">
        <f t="shared" si="9"/>
        <v>core-anc-dmz1e</v>
      </c>
      <c r="E104" s="1" t="str">
        <f t="shared" si="10"/>
        <v>*xnet-anc-doc-naphcare (VLAN313) - DOC Naphcare Extranet,</v>
      </c>
      <c r="F104" s="1" t="e">
        <f t="shared" si="11"/>
        <v>#VALUE!</v>
      </c>
      <c r="G104" s="1" t="e">
        <f t="shared" si="12"/>
        <v>#VALUE!</v>
      </c>
      <c r="H104" s="1" t="str">
        <f t="shared" si="13"/>
        <v>~ACS:AK/KXFN/682169/LVLC</v>
      </c>
      <c r="I104" s="1" t="str">
        <f t="shared" si="14"/>
        <v>100Mbps</v>
      </c>
      <c r="J104" s="2" t="e">
        <f t="shared" si="15"/>
        <v>#VALUE!</v>
      </c>
      <c r="K104" s="2" t="e">
        <f t="shared" si="16"/>
        <v>#VALUE!</v>
      </c>
      <c r="L104" s="2" t="str">
        <f t="shared" si="17"/>
        <v>VLAN313</v>
      </c>
    </row>
    <row r="105" spans="1:12" x14ac:dyDescent="0.3">
      <c r="A105" t="s">
        <v>358</v>
      </c>
      <c r="B105" t="s">
        <v>359</v>
      </c>
      <c r="C105" t="s">
        <v>360</v>
      </c>
      <c r="D105" s="1" t="str">
        <f t="shared" si="9"/>
        <v>core-anc-fron1</v>
      </c>
      <c r="E105" s="1" t="str">
        <f t="shared" si="10"/>
        <v>CORE-ANC-ASR2</v>
      </c>
      <c r="F105" s="1" t="str">
        <f t="shared" si="11"/>
        <v>ACS 47.MKAA.013762..ACSI</v>
      </c>
      <c r="G105" s="1" t="str">
        <f t="shared" si="12"/>
        <v>2Gbps</v>
      </c>
      <c r="H105" s="1" t="str">
        <f t="shared" si="13"/>
        <v>3601 C St</v>
      </c>
      <c r="I105" s="1" t="str">
        <f t="shared" si="14"/>
        <v>Anchorage</v>
      </c>
      <c r="J105" s="2" t="e">
        <f t="shared" si="15"/>
        <v>#VALUE!</v>
      </c>
      <c r="K105" s="2" t="e">
        <f t="shared" si="16"/>
        <v>#VALUE!</v>
      </c>
      <c r="L105" s="2" t="str">
        <f t="shared" si="17"/>
        <v>C23866</v>
      </c>
    </row>
    <row r="106" spans="1:12" x14ac:dyDescent="0.3">
      <c r="A106" t="s">
        <v>361</v>
      </c>
      <c r="B106" t="s">
        <v>362</v>
      </c>
      <c r="C106" t="s">
        <v>363</v>
      </c>
      <c r="D106" s="1" t="str">
        <f t="shared" si="9"/>
        <v>core-anc-tele1</v>
      </c>
      <c r="E106" s="1" t="str">
        <f t="shared" si="10"/>
        <v>dot-silver-camp via</v>
      </c>
      <c r="F106" s="1" t="str">
        <f t="shared" si="11"/>
        <v>SATS: 123-6001</v>
      </c>
      <c r="G106" s="1" t="e">
        <f t="shared" si="12"/>
        <v>#VALUE!</v>
      </c>
      <c r="H106" s="1" t="e">
        <f t="shared" si="13"/>
        <v>#VALUE!</v>
      </c>
      <c r="I106" s="1" t="e">
        <f t="shared" si="14"/>
        <v>#VALUE!</v>
      </c>
      <c r="J106" s="2" t="e">
        <f t="shared" si="15"/>
        <v>#VALUE!</v>
      </c>
      <c r="K106" s="2" t="e">
        <f t="shared" si="16"/>
        <v>#VALUE!</v>
      </c>
      <c r="L106" s="2" t="str">
        <f t="shared" si="17"/>
        <v>2Mb</v>
      </c>
    </row>
    <row r="107" spans="1:12" x14ac:dyDescent="0.3">
      <c r="A107" t="s">
        <v>364</v>
      </c>
      <c r="B107" t="s">
        <v>365</v>
      </c>
      <c r="C107" t="s">
        <v>366</v>
      </c>
      <c r="D107" s="1" t="str">
        <f t="shared" si="9"/>
        <v>core-anc-tele2</v>
      </c>
      <c r="E107" s="1" t="str">
        <f t="shared" si="10"/>
        <v>MVA-ANC-MOTOELMR1N</v>
      </c>
      <c r="F107" s="1" t="str">
        <f t="shared" si="11"/>
        <v xml:space="preserve">191-60021 </v>
      </c>
      <c r="G107" s="1" t="str">
        <f t="shared" si="12"/>
        <v>5Mbps</v>
      </c>
      <c r="H107" s="1" t="e">
        <f t="shared" si="13"/>
        <v>#VALUE!</v>
      </c>
      <c r="I107" s="1" t="e">
        <f t="shared" si="14"/>
        <v>#VALUE!</v>
      </c>
      <c r="J107" s="2" t="e">
        <f t="shared" si="15"/>
        <v>#VALUE!</v>
      </c>
      <c r="K107" s="2" t="e">
        <f t="shared" si="16"/>
        <v>#VALUE!</v>
      </c>
      <c r="L107" s="2" t="e">
        <f t="shared" si="17"/>
        <v>#VALUE!</v>
      </c>
    </row>
    <row r="108" spans="1:12" x14ac:dyDescent="0.3">
      <c r="A108" t="s">
        <v>367</v>
      </c>
      <c r="B108" t="s">
        <v>368</v>
      </c>
      <c r="C108" t="s">
        <v>369</v>
      </c>
      <c r="D108" s="1" t="str">
        <f t="shared" si="9"/>
        <v>core-anc-tud1</v>
      </c>
      <c r="E108" s="1" t="str">
        <f t="shared" si="10"/>
        <v>CORE-ANC-ASR2</v>
      </c>
      <c r="F108" s="1" t="str">
        <f t="shared" si="11"/>
        <v>ACS:47.MKAA.013760..ACSI</v>
      </c>
      <c r="G108" s="1" t="str">
        <f t="shared" si="12"/>
        <v>1Gbps</v>
      </c>
      <c r="H108" s="1" t="str">
        <f t="shared" si="13"/>
        <v>6831 Arctic Blvd (ADC)</v>
      </c>
      <c r="I108" s="1" t="str">
        <f t="shared" si="14"/>
        <v>Anchorage</v>
      </c>
      <c r="J108" s="2" t="e">
        <f t="shared" si="15"/>
        <v>#VALUE!</v>
      </c>
      <c r="K108" s="2" t="e">
        <f t="shared" si="16"/>
        <v>#VALUE!</v>
      </c>
      <c r="L108" s="2" t="str">
        <f t="shared" si="17"/>
        <v>ADC</v>
      </c>
    </row>
    <row r="109" spans="1:12" x14ac:dyDescent="0.3">
      <c r="A109" t="s">
        <v>367</v>
      </c>
      <c r="B109" t="s">
        <v>368</v>
      </c>
      <c r="C109" t="s">
        <v>370</v>
      </c>
      <c r="D109" s="1" t="str">
        <f t="shared" si="9"/>
        <v>core-anc-tud1</v>
      </c>
      <c r="E109" s="1" t="str">
        <f t="shared" si="10"/>
        <v>CORE-ANC-TELE2</v>
      </c>
      <c r="F109" s="1" t="str">
        <f t="shared" si="11"/>
        <v>SATS:Internal SMF Fibers 7&amp;8</v>
      </c>
      <c r="G109" s="1" t="str">
        <f t="shared" si="12"/>
        <v>1Gbps</v>
      </c>
      <c r="H109" s="1" t="str">
        <f t="shared" si="13"/>
        <v>Tudor Towers</v>
      </c>
      <c r="I109" s="1" t="str">
        <f t="shared" si="14"/>
        <v>Anchorage</v>
      </c>
      <c r="J109" s="2" t="e">
        <f t="shared" si="15"/>
        <v>#VALUE!</v>
      </c>
      <c r="K109" s="2" t="e">
        <f t="shared" si="16"/>
        <v>#VALUE!</v>
      </c>
      <c r="L109" s="2" t="e">
        <f t="shared" si="17"/>
        <v>#VALUE!</v>
      </c>
    </row>
    <row r="110" spans="1:12" x14ac:dyDescent="0.3">
      <c r="A110" t="s">
        <v>367</v>
      </c>
      <c r="B110" t="s">
        <v>368</v>
      </c>
      <c r="C110" t="s">
        <v>371</v>
      </c>
      <c r="D110" s="1" t="str">
        <f t="shared" si="9"/>
        <v>core-anc-tud1</v>
      </c>
      <c r="E110" s="1" t="str">
        <f t="shared" si="10"/>
        <v>CORE-ANC-TUD2</v>
      </c>
      <c r="F110" s="1" t="str">
        <f t="shared" si="11"/>
        <v>SATS: Internal Fiber</v>
      </c>
      <c r="G110" s="1" t="str">
        <f t="shared" si="12"/>
        <v>1Gbps</v>
      </c>
      <c r="H110" s="1" t="str">
        <f t="shared" si="13"/>
        <v>5900 Tudor Rd</v>
      </c>
      <c r="I110" s="1" t="str">
        <f t="shared" si="14"/>
        <v>Anchorage</v>
      </c>
      <c r="J110" s="2" t="e">
        <f t="shared" si="15"/>
        <v>#VALUE!</v>
      </c>
      <c r="K110" s="2" t="e">
        <f t="shared" si="16"/>
        <v>#VALUE!</v>
      </c>
      <c r="L110" s="2" t="e">
        <f t="shared" si="17"/>
        <v>#VALUE!</v>
      </c>
    </row>
    <row r="111" spans="1:12" x14ac:dyDescent="0.3">
      <c r="A111" t="s">
        <v>367</v>
      </c>
      <c r="B111" t="s">
        <v>368</v>
      </c>
      <c r="C111" t="s">
        <v>372</v>
      </c>
      <c r="D111" s="1" t="str">
        <f t="shared" si="9"/>
        <v>core-anc-tud1</v>
      </c>
      <c r="E111" s="1" t="str">
        <f t="shared" si="10"/>
        <v>CORE-ANC-TUD2</v>
      </c>
      <c r="F111" s="1" t="str">
        <f t="shared" si="11"/>
        <v>SATS:Internal Fiber</v>
      </c>
      <c r="G111" s="1" t="str">
        <f t="shared" si="12"/>
        <v>1Gbps</v>
      </c>
      <c r="H111" s="1" t="str">
        <f t="shared" si="13"/>
        <v>5900 Tudor Rd</v>
      </c>
      <c r="I111" s="1" t="str">
        <f t="shared" si="14"/>
        <v>Anchorage</v>
      </c>
      <c r="J111" s="2" t="e">
        <f t="shared" si="15"/>
        <v>#VALUE!</v>
      </c>
      <c r="K111" s="2" t="e">
        <f t="shared" si="16"/>
        <v>#VALUE!</v>
      </c>
      <c r="L111" s="2" t="e">
        <f t="shared" si="17"/>
        <v>#VALUE!</v>
      </c>
    </row>
    <row r="112" spans="1:12" x14ac:dyDescent="0.3">
      <c r="A112" t="s">
        <v>367</v>
      </c>
      <c r="B112" t="s">
        <v>368</v>
      </c>
      <c r="C112" t="s">
        <v>373</v>
      </c>
      <c r="D112" s="1" t="str">
        <f t="shared" si="9"/>
        <v>core-anc-tud1</v>
      </c>
      <c r="E112" s="1" t="str">
        <f t="shared" si="10"/>
        <v>CORE-FAI-ASR1</v>
      </c>
      <c r="F112" s="1" t="str">
        <f t="shared" si="11"/>
        <v>SATS:195-6766</v>
      </c>
      <c r="G112" s="1" t="str">
        <f t="shared" si="12"/>
        <v>100Mbps</v>
      </c>
      <c r="H112" s="1" t="str">
        <f t="shared" si="13"/>
        <v>675 7th Ave Station M (FDC)</v>
      </c>
      <c r="I112" s="1" t="str">
        <f t="shared" si="14"/>
        <v>Fairbanks</v>
      </c>
      <c r="J112" s="2" t="e">
        <f t="shared" si="15"/>
        <v>#VALUE!</v>
      </c>
      <c r="K112" s="2" t="e">
        <f t="shared" si="16"/>
        <v>#VALUE!</v>
      </c>
      <c r="L112" s="2" t="str">
        <f t="shared" si="17"/>
        <v>FDC</v>
      </c>
    </row>
    <row r="113" spans="1:12" x14ac:dyDescent="0.3">
      <c r="A113" t="s">
        <v>367</v>
      </c>
      <c r="B113" t="s">
        <v>368</v>
      </c>
      <c r="C113" t="s">
        <v>374</v>
      </c>
      <c r="D113" s="1" t="str">
        <f t="shared" si="9"/>
        <v>core-anc-tud1</v>
      </c>
      <c r="E113" s="1" t="str">
        <f t="shared" si="10"/>
        <v>CORE-FAI-TELE2</v>
      </c>
      <c r="F113" s="1" t="str">
        <f t="shared" si="11"/>
        <v>SATS:195-6769</v>
      </c>
      <c r="G113" s="1" t="str">
        <f t="shared" si="12"/>
        <v>45Mbps</v>
      </c>
      <c r="H113" s="1" t="str">
        <f t="shared" si="13"/>
        <v>301 Peger Rd</v>
      </c>
      <c r="I113" s="1" t="str">
        <f t="shared" si="14"/>
        <v>Fairbanks</v>
      </c>
      <c r="J113" s="2" t="e">
        <f t="shared" si="15"/>
        <v>#VALUE!</v>
      </c>
      <c r="K113" s="2" t="e">
        <f t="shared" si="16"/>
        <v>#VALUE!</v>
      </c>
      <c r="L113" s="2" t="str">
        <f t="shared" si="17"/>
        <v>USD:so105427</v>
      </c>
    </row>
    <row r="114" spans="1:12" x14ac:dyDescent="0.3">
      <c r="A114" t="s">
        <v>367</v>
      </c>
      <c r="B114" t="s">
        <v>368</v>
      </c>
      <c r="C114" t="s">
        <v>375</v>
      </c>
      <c r="D114" s="1" t="str">
        <f t="shared" si="9"/>
        <v>core-anc-tud1</v>
      </c>
      <c r="E114" s="1" t="str">
        <f t="shared" si="10"/>
        <v>dist-sew-sats</v>
      </c>
      <c r="F114" s="1" t="str">
        <f t="shared" si="11"/>
        <v>SATS:195-6312</v>
      </c>
      <c r="G114" s="1" t="str">
        <f t="shared" si="12"/>
        <v>30Mbps</v>
      </c>
      <c r="H114" s="1" t="str">
        <f t="shared" si="13"/>
        <v>1002 Port Ave</v>
      </c>
      <c r="I114" s="1" t="str">
        <f t="shared" si="14"/>
        <v>Seward</v>
      </c>
      <c r="J114" s="2" t="e">
        <f t="shared" si="15"/>
        <v>#VALUE!</v>
      </c>
      <c r="K114" s="2" t="e">
        <f t="shared" si="16"/>
        <v>#VALUE!</v>
      </c>
      <c r="L114" s="2" t="str">
        <f t="shared" si="17"/>
        <v>inc0028214</v>
      </c>
    </row>
    <row r="115" spans="1:12" x14ac:dyDescent="0.3">
      <c r="A115" t="s">
        <v>376</v>
      </c>
      <c r="B115" t="s">
        <v>377</v>
      </c>
      <c r="C115" t="s">
        <v>378</v>
      </c>
      <c r="D115" s="1" t="str">
        <f t="shared" si="9"/>
        <v>core-anc-tud2</v>
      </c>
      <c r="E115" s="1" t="str">
        <f t="shared" si="10"/>
        <v>dnr-sol-frs</v>
      </c>
      <c r="F115" s="1" t="str">
        <f t="shared" si="11"/>
        <v>SATS:191-60019</v>
      </c>
      <c r="G115" s="1" t="str">
        <f t="shared" si="12"/>
        <v>10Mbps</v>
      </c>
      <c r="H115" s="1" t="str">
        <f t="shared" si="13"/>
        <v>42499 Sterling Hwy</v>
      </c>
      <c r="I115" s="1" t="str">
        <f t="shared" si="14"/>
        <v>Soldotna</v>
      </c>
      <c r="J115" s="2" t="str">
        <f t="shared" si="15"/>
        <v>Main 907-262-4124</v>
      </c>
      <c r="K115" s="2" t="e">
        <f t="shared" si="16"/>
        <v>#VALUE!</v>
      </c>
      <c r="L115" s="2" t="str">
        <f t="shared" si="17"/>
        <v>Temp 2nd connection</v>
      </c>
    </row>
    <row r="116" spans="1:12" x14ac:dyDescent="0.3">
      <c r="A116" t="s">
        <v>376</v>
      </c>
      <c r="B116" t="s">
        <v>377</v>
      </c>
      <c r="C116" t="s">
        <v>379</v>
      </c>
      <c r="D116" s="1" t="str">
        <f t="shared" si="9"/>
        <v>core-anc-tud2</v>
      </c>
      <c r="E116" s="1" t="str">
        <f t="shared" si="10"/>
        <v>dot-whi-tun-gw</v>
      </c>
      <c r="F116" s="1" t="e">
        <f t="shared" si="11"/>
        <v>#VALUE!</v>
      </c>
      <c r="G116" s="1" t="e">
        <f t="shared" si="12"/>
        <v>#VALUE!</v>
      </c>
      <c r="H116" s="1" t="str">
        <f t="shared" si="13"/>
        <v>Girdwood 99587</v>
      </c>
      <c r="I116" s="1" t="e">
        <f t="shared" si="14"/>
        <v>#VALUE!</v>
      </c>
      <c r="J116" s="2" t="e">
        <f t="shared" si="15"/>
        <v>#VALUE!</v>
      </c>
      <c r="K116" s="2" t="e">
        <f t="shared" si="16"/>
        <v>#VALUE!</v>
      </c>
      <c r="L116" s="2" t="str">
        <f t="shared" si="17"/>
        <v>907</v>
      </c>
    </row>
    <row r="117" spans="1:12" x14ac:dyDescent="0.3">
      <c r="A117" t="s">
        <v>380</v>
      </c>
      <c r="B117" t="s">
        <v>381</v>
      </c>
      <c r="C117" t="s">
        <v>382</v>
      </c>
      <c r="D117" s="1" t="str">
        <f t="shared" si="9"/>
        <v>core-fai-asr1</v>
      </c>
      <c r="E117" s="1" t="e">
        <f t="shared" si="10"/>
        <v>#VALUE!</v>
      </c>
      <c r="F117" s="1" t="str">
        <f t="shared" si="11"/>
        <v>SATS: 191-60014</v>
      </c>
      <c r="G117" s="1" t="str">
        <f t="shared" si="12"/>
        <v>10Mbps</v>
      </c>
      <c r="H117" s="1" t="str">
        <f t="shared" si="13"/>
        <v>DOT Birch lake</v>
      </c>
      <c r="I117" s="1" t="str">
        <f t="shared" si="14"/>
        <v>Birch Lake</v>
      </c>
      <c r="J117" s="2" t="e">
        <f t="shared" si="15"/>
        <v>#VALUE!</v>
      </c>
      <c r="K117" s="2" t="e">
        <f t="shared" si="16"/>
        <v>#VALUE!</v>
      </c>
      <c r="L117" s="2" t="e">
        <f t="shared" si="17"/>
        <v>#VALUE!</v>
      </c>
    </row>
    <row r="118" spans="1:12" x14ac:dyDescent="0.3">
      <c r="A118" t="s">
        <v>380</v>
      </c>
      <c r="B118" t="s">
        <v>381</v>
      </c>
      <c r="C118" t="s">
        <v>383</v>
      </c>
      <c r="D118" s="1" t="str">
        <f t="shared" si="9"/>
        <v>core-fai-asr1</v>
      </c>
      <c r="E118" s="1" t="str">
        <f t="shared" si="10"/>
        <v>ACS Agg Port</v>
      </c>
      <c r="F118" s="1" t="str">
        <f t="shared" si="11"/>
        <v>ACS: 47.CUXP.800508.001.ACSI</v>
      </c>
      <c r="G118" s="1" t="e">
        <f t="shared" si="12"/>
        <v>#VALUE!</v>
      </c>
      <c r="H118" s="1" t="e">
        <f t="shared" si="13"/>
        <v>#VALUE!</v>
      </c>
      <c r="I118" s="1" t="e">
        <f t="shared" si="14"/>
        <v>#VALUE!</v>
      </c>
      <c r="J118" s="2" t="e">
        <f t="shared" si="15"/>
        <v>#VALUE!</v>
      </c>
      <c r="K118" s="2" t="e">
        <f t="shared" si="16"/>
        <v>#VALUE!</v>
      </c>
      <c r="L118" s="2" t="e">
        <f t="shared" si="17"/>
        <v>#VALUE!</v>
      </c>
    </row>
    <row r="119" spans="1:12" x14ac:dyDescent="0.3">
      <c r="A119" t="s">
        <v>380</v>
      </c>
      <c r="B119" t="s">
        <v>381</v>
      </c>
      <c r="C119" t="s">
        <v>384</v>
      </c>
      <c r="D119" s="1" t="str">
        <f t="shared" si="9"/>
        <v>core-fai-asr1</v>
      </c>
      <c r="E119" s="1" t="str">
        <f t="shared" si="10"/>
        <v>CORE-ANC-ASR1</v>
      </c>
      <c r="F119" s="1" t="str">
        <f t="shared" si="11"/>
        <v>ACS:47.MKAA.013327..ACSI</v>
      </c>
      <c r="G119" s="1" t="str">
        <f t="shared" si="12"/>
        <v>2Gbps 6831 Arctic Blvd</v>
      </c>
      <c r="H119" s="1" t="e">
        <f t="shared" si="13"/>
        <v>#VALUE!</v>
      </c>
      <c r="I119" s="1" t="e">
        <f t="shared" si="14"/>
        <v>#VALUE!</v>
      </c>
      <c r="J119" s="2" t="e">
        <f t="shared" si="15"/>
        <v>#VALUE!</v>
      </c>
      <c r="K119" s="2" t="e">
        <f t="shared" si="16"/>
        <v>#VALUE!</v>
      </c>
      <c r="L119" s="2" t="e">
        <f t="shared" si="17"/>
        <v>#VALUE!</v>
      </c>
    </row>
    <row r="120" spans="1:12" x14ac:dyDescent="0.3">
      <c r="A120" t="s">
        <v>380</v>
      </c>
      <c r="B120" t="s">
        <v>381</v>
      </c>
      <c r="C120" t="s">
        <v>385</v>
      </c>
      <c r="D120" s="1" t="str">
        <f t="shared" si="9"/>
        <v>core-fai-asr1</v>
      </c>
      <c r="E120" s="1" t="str">
        <f t="shared" si="10"/>
        <v>CORE-ANC-TUD1</v>
      </c>
      <c r="F120" s="1" t="str">
        <f t="shared" si="11"/>
        <v>SATS:195-6766</v>
      </c>
      <c r="G120" s="1" t="str">
        <f t="shared" si="12"/>
        <v>100Mpbs</v>
      </c>
      <c r="H120" s="1" t="str">
        <f t="shared" si="13"/>
        <v>5900 Tudor Rd</v>
      </c>
      <c r="I120" s="1" t="str">
        <f t="shared" si="14"/>
        <v>Anchorage</v>
      </c>
      <c r="J120" s="2" t="e">
        <f t="shared" si="15"/>
        <v>#VALUE!</v>
      </c>
      <c r="K120" s="2" t="e">
        <f t="shared" si="16"/>
        <v>#VALUE!</v>
      </c>
      <c r="L120" s="2" t="e">
        <f t="shared" si="17"/>
        <v>#VALUE!</v>
      </c>
    </row>
    <row r="121" spans="1:12" x14ac:dyDescent="0.3">
      <c r="A121" t="s">
        <v>380</v>
      </c>
      <c r="B121" t="s">
        <v>381</v>
      </c>
      <c r="C121" t="s">
        <v>386</v>
      </c>
      <c r="D121" s="1" t="str">
        <f t="shared" si="9"/>
        <v>core-fai-asr1</v>
      </c>
      <c r="E121" s="1" t="str">
        <f t="shared" si="10"/>
        <v>CORE-FAI-FROB1E</v>
      </c>
      <c r="F121" s="1" t="str">
        <f t="shared" si="11"/>
        <v>in house SMF</v>
      </c>
      <c r="G121" s="1" t="e">
        <f t="shared" si="12"/>
        <v>#VALUE!</v>
      </c>
      <c r="H121" s="1" t="e">
        <f t="shared" si="13"/>
        <v>#VALUE!</v>
      </c>
      <c r="I121" s="1" t="e">
        <f t="shared" si="14"/>
        <v>#VALUE!</v>
      </c>
      <c r="J121" s="2" t="e">
        <f t="shared" si="15"/>
        <v>#VALUE!</v>
      </c>
      <c r="K121" s="2" t="e">
        <f t="shared" si="16"/>
        <v>#VALUE!</v>
      </c>
      <c r="L121" s="2" t="e">
        <f t="shared" si="17"/>
        <v>#VALUE!</v>
      </c>
    </row>
    <row r="122" spans="1:12" x14ac:dyDescent="0.3">
      <c r="A122" t="s">
        <v>380</v>
      </c>
      <c r="B122" t="s">
        <v>381</v>
      </c>
      <c r="C122" t="s">
        <v>387</v>
      </c>
      <c r="D122" s="1" t="str">
        <f t="shared" si="9"/>
        <v>core-fai-asr1</v>
      </c>
      <c r="E122" s="1" t="str">
        <f t="shared" si="10"/>
        <v>CORE-FAI-FROB1E</v>
      </c>
      <c r="F122" s="1" t="str">
        <f t="shared" si="11"/>
        <v>in-house SMF</v>
      </c>
      <c r="G122" s="1" t="str">
        <f t="shared" si="12"/>
        <v>10Gbps</v>
      </c>
      <c r="H122" s="1" t="str">
        <f t="shared" si="13"/>
        <v>675 7th Ave</v>
      </c>
      <c r="I122" s="1" t="str">
        <f t="shared" si="14"/>
        <v>Fairbanks</v>
      </c>
      <c r="J122" s="2" t="e">
        <f t="shared" si="15"/>
        <v>#VALUE!</v>
      </c>
      <c r="K122" s="2" t="e">
        <f t="shared" si="16"/>
        <v>#VALUE!</v>
      </c>
      <c r="L122" s="2" t="e">
        <f t="shared" si="17"/>
        <v>#VALUE!</v>
      </c>
    </row>
    <row r="123" spans="1:12" x14ac:dyDescent="0.3">
      <c r="A123" t="s">
        <v>380</v>
      </c>
      <c r="B123" t="s">
        <v>381</v>
      </c>
      <c r="C123" t="s">
        <v>388</v>
      </c>
      <c r="D123" s="1" t="str">
        <f t="shared" si="9"/>
        <v>core-fai-asr1</v>
      </c>
      <c r="E123" s="1" t="str">
        <f t="shared" si="10"/>
        <v>CORE-FAI-TELE2</v>
      </c>
      <c r="F123" s="1" t="str">
        <f t="shared" si="11"/>
        <v>GCI:01/VLXX/190530//GCN/</v>
      </c>
      <c r="G123" s="1" t="str">
        <f t="shared" si="12"/>
        <v>800Mpbs</v>
      </c>
      <c r="H123" s="1" t="str">
        <f t="shared" si="13"/>
        <v>2301 Peger Rd</v>
      </c>
      <c r="I123" s="1" t="str">
        <f t="shared" si="14"/>
        <v>Fairbanks</v>
      </c>
      <c r="J123" s="2" t="e">
        <f t="shared" si="15"/>
        <v>#VALUE!</v>
      </c>
      <c r="K123" s="2" t="e">
        <f t="shared" si="16"/>
        <v>#VALUE!</v>
      </c>
      <c r="L123" s="2" t="str">
        <f t="shared" si="17"/>
        <v>CTASK0028800</v>
      </c>
    </row>
    <row r="124" spans="1:12" x14ac:dyDescent="0.3">
      <c r="A124" t="s">
        <v>380</v>
      </c>
      <c r="B124" t="s">
        <v>381</v>
      </c>
      <c r="C124" t="s">
        <v>389</v>
      </c>
      <c r="D124" s="1" t="str">
        <f t="shared" si="9"/>
        <v>core-fai-asr1</v>
      </c>
      <c r="E124" s="1" t="str">
        <f t="shared" si="10"/>
        <v>core-jun-asr1</v>
      </c>
      <c r="F124" s="1" t="str">
        <f t="shared" si="11"/>
        <v>ACS 47.MKAA.013323..ACSI</v>
      </c>
      <c r="G124" s="1" t="str">
        <f t="shared" si="12"/>
        <v>2Gbps</v>
      </c>
      <c r="H124" s="1" t="str">
        <f t="shared" si="13"/>
        <v>333 Willoughby Ave 5th Floor</v>
      </c>
      <c r="I124" s="1" t="str">
        <f t="shared" si="14"/>
        <v>Juneau</v>
      </c>
      <c r="J124" s="2" t="e">
        <f t="shared" si="15"/>
        <v>#VALUE!</v>
      </c>
      <c r="K124" s="2" t="e">
        <f t="shared" si="16"/>
        <v>#VALUE!</v>
      </c>
      <c r="L124" s="2" t="str">
        <f t="shared" si="17"/>
        <v>Co 6789</v>
      </c>
    </row>
    <row r="125" spans="1:12" x14ac:dyDescent="0.3">
      <c r="A125" t="s">
        <v>380</v>
      </c>
      <c r="B125" t="s">
        <v>381</v>
      </c>
      <c r="C125" t="s">
        <v>390</v>
      </c>
      <c r="D125" s="1" t="str">
        <f t="shared" si="9"/>
        <v>core-fai-asr1</v>
      </c>
      <c r="E125" s="1" t="str">
        <f t="shared" si="10"/>
        <v>dec-fai-alyeska</v>
      </c>
      <c r="F125" s="1" t="str">
        <f t="shared" si="11"/>
        <v>ACS: 47.CUXP.870033.002.ACSI</v>
      </c>
      <c r="G125" s="1" t="str">
        <f t="shared" si="12"/>
        <v>3Mbps</v>
      </c>
      <c r="H125" s="1" t="str">
        <f t="shared" si="13"/>
        <v>615 Bidwill Ave</v>
      </c>
      <c r="I125" s="1" t="str">
        <f t="shared" si="14"/>
        <v>Fairbanks</v>
      </c>
      <c r="J125" s="2" t="e">
        <f t="shared" si="15"/>
        <v>#VALUE!</v>
      </c>
      <c r="K125" s="2" t="e">
        <f t="shared" si="16"/>
        <v>#VALUE!</v>
      </c>
      <c r="L125" s="2" t="str">
        <f t="shared" si="17"/>
        <v>CO7544</v>
      </c>
    </row>
    <row r="126" spans="1:12" x14ac:dyDescent="0.3">
      <c r="A126" t="s">
        <v>380</v>
      </c>
      <c r="B126" t="s">
        <v>381</v>
      </c>
      <c r="C126" t="s">
        <v>391</v>
      </c>
      <c r="D126" s="1" t="str">
        <f t="shared" si="9"/>
        <v>core-fai-asr1</v>
      </c>
      <c r="E126" s="1" t="str">
        <f t="shared" si="10"/>
        <v>dec-fai-hq</v>
      </c>
      <c r="F126" s="1" t="str">
        <f t="shared" si="11"/>
        <v>GCI: VLXX/225501KRXX/225500</v>
      </c>
      <c r="G126" s="1" t="str">
        <f t="shared" si="12"/>
        <v>100Mbps</v>
      </c>
      <c r="H126" s="1" t="str">
        <f t="shared" si="13"/>
        <v>610 University Ave Basement</v>
      </c>
      <c r="I126" s="1" t="str">
        <f t="shared" si="14"/>
        <v>Fairbanks</v>
      </c>
      <c r="J126" s="2" t="e">
        <f t="shared" si="15"/>
        <v>#VALUE!</v>
      </c>
      <c r="K126" s="2" t="e">
        <f t="shared" si="16"/>
        <v>#VALUE!</v>
      </c>
      <c r="L126" s="2" t="str">
        <f t="shared" si="17"/>
        <v>CTASK0025744</v>
      </c>
    </row>
    <row r="127" spans="1:12" x14ac:dyDescent="0.3">
      <c r="A127" t="s">
        <v>380</v>
      </c>
      <c r="B127" t="s">
        <v>381</v>
      </c>
      <c r="C127" t="s">
        <v>392</v>
      </c>
      <c r="D127" s="1" t="str">
        <f t="shared" si="9"/>
        <v>core-fai-asr1</v>
      </c>
      <c r="E127" s="1" t="str">
        <f t="shared" si="10"/>
        <v>dfg-fai-hatch-gw</v>
      </c>
      <c r="F127" s="1" t="str">
        <f t="shared" si="11"/>
        <v>GCI:KQXX/211746</v>
      </c>
      <c r="G127" s="1" t="str">
        <f t="shared" si="12"/>
        <v>15Mbps</v>
      </c>
      <c r="H127" s="1" t="str">
        <f t="shared" si="13"/>
        <v>1150 Wilbur St</v>
      </c>
      <c r="I127" s="1" t="str">
        <f t="shared" si="14"/>
        <v>Fairbanks</v>
      </c>
      <c r="J127" s="2" t="e">
        <f t="shared" si="15"/>
        <v>#VALUE!</v>
      </c>
      <c r="K127" s="2" t="e">
        <f t="shared" si="16"/>
        <v>#VALUE!</v>
      </c>
      <c r="L127" s="2" t="e">
        <f t="shared" si="17"/>
        <v>#VALUE!</v>
      </c>
    </row>
    <row r="128" spans="1:12" x14ac:dyDescent="0.3">
      <c r="A128" t="s">
        <v>380</v>
      </c>
      <c r="B128" t="s">
        <v>381</v>
      </c>
      <c r="C128" t="s">
        <v>393</v>
      </c>
      <c r="D128" s="1" t="str">
        <f t="shared" si="9"/>
        <v>core-fai-asr1</v>
      </c>
      <c r="E128" s="1" t="str">
        <f t="shared" si="10"/>
        <v>dfg-fai-hq-gw</v>
      </c>
      <c r="F128" s="1" t="str">
        <f t="shared" si="11"/>
        <v>ACS: 47.CUXP.870027.002.ACSI</v>
      </c>
      <c r="G128" s="1" t="str">
        <f t="shared" si="12"/>
        <v>200Mbps</v>
      </c>
      <c r="H128" s="1" t="str">
        <f t="shared" si="13"/>
        <v>1300 College Rd</v>
      </c>
      <c r="I128" s="1" t="str">
        <f t="shared" si="14"/>
        <v>Fairbanks</v>
      </c>
      <c r="J128" s="2" t="str">
        <f t="shared" si="15"/>
        <v>Jerry Rawson 907-459-7265</v>
      </c>
      <c r="K128" s="2" t="e">
        <f t="shared" si="16"/>
        <v>#VALUE!</v>
      </c>
      <c r="L128" s="2" t="str">
        <f t="shared" si="17"/>
        <v>CHG0040899</v>
      </c>
    </row>
    <row r="129" spans="1:12" x14ac:dyDescent="0.3">
      <c r="A129" t="s">
        <v>380</v>
      </c>
      <c r="B129" t="s">
        <v>381</v>
      </c>
      <c r="C129" t="s">
        <v>394</v>
      </c>
      <c r="D129" s="1" t="str">
        <f t="shared" si="9"/>
        <v>core-fai-asr1</v>
      </c>
      <c r="E129" s="1" t="str">
        <f t="shared" si="10"/>
        <v>dist-bir-sats</v>
      </c>
      <c r="F129" s="1" t="str">
        <f t="shared" si="11"/>
        <v>SATS: 191-6005</v>
      </c>
      <c r="G129" s="1" t="str">
        <f t="shared" si="12"/>
        <v>10Mbps</v>
      </c>
      <c r="H129" s="1" t="str">
        <f t="shared" si="13"/>
        <v>Birch Hill Sats</v>
      </c>
      <c r="I129" s="1" t="str">
        <f t="shared" si="14"/>
        <v>Fairbanks</v>
      </c>
      <c r="J129" s="2" t="e">
        <f t="shared" si="15"/>
        <v>#VALUE!</v>
      </c>
      <c r="K129" s="2" t="e">
        <f t="shared" si="16"/>
        <v>#VALUE!</v>
      </c>
      <c r="L129" s="2" t="e">
        <f t="shared" si="17"/>
        <v>#VALUE!</v>
      </c>
    </row>
    <row r="130" spans="1:12" x14ac:dyDescent="0.3">
      <c r="A130" t="s">
        <v>380</v>
      </c>
      <c r="B130" t="s">
        <v>381</v>
      </c>
      <c r="C130" t="s">
        <v>395</v>
      </c>
      <c r="D130" s="1" t="str">
        <f t="shared" ref="D130:D193" si="18">LEFT(A130, FIND(".", A130) - 1)</f>
        <v>core-fai-asr1</v>
      </c>
      <c r="E130" s="1" t="str">
        <f t="shared" ref="E130:E193" si="19">TRIM(MID(C130,FIND("**",C130)+2,FIND("~",C130)-FIND("**",C130)-2))</f>
        <v>dist-dea-arff-gw</v>
      </c>
      <c r="F130" s="1" t="str">
        <f t="shared" ref="F130:F193" si="20">MID(C130,FIND("~",C130)+1,FIND("~",C130,FIND("~",C130)+1)-FIND("~",C130)-1)</f>
        <v>GCI:KQXX-165099/VLXX-165100</v>
      </c>
      <c r="G130" s="1" t="str">
        <f t="shared" ref="G130:G193" si="21">TRIM(MID(C130,FIND("~",C130,FIND("~",C130)+1)+1,FIND(",",C130,FIND("~",C130,FIND("~",C130)+1))-FIND("~",C130,FIND("~",C130)+1)-1))</f>
        <v>2Mbps</v>
      </c>
      <c r="H130" s="1" t="str">
        <f t="shared" ref="H130:H193" si="22">TRIM(MID(C130,FIND(",",C130)+2,FIND(",",C130,FIND(",",C130)+1)-FIND(",",C130)-2))</f>
        <v>MP 417 Dalton Hwy</v>
      </c>
      <c r="I130" s="1" t="str">
        <f t="shared" ref="I130:I193" si="23">TRIM(MID(C130, SEARCH(",", C130, SEARCH(",", C130)+1)+1, SEARCH(",", C130, SEARCH(",", C130, SEARCH(",", C130)+1)+1) - SEARCH(",", C130, SEARCH(",", C130)+1)-1))</f>
        <v>Prudhoe Bay</v>
      </c>
      <c r="J130" s="2" t="e">
        <f t="shared" ref="J130:J193" si="24">TRIM(MID(C130,FIND("Local:",C130)+6,FIND(",",C130,FIND("Local:",C130))-FIND("Local:",C130)-6))</f>
        <v>#VALUE!</v>
      </c>
      <c r="K130" s="2" t="e">
        <f t="shared" ref="K130:K193" si="25">TRIM(MID(C130,FIND("Tech:",C130)+5,FIND(",",C130,FIND("Tech:",C130))-FIND("Tech:",C130)-5))</f>
        <v>#VALUE!</v>
      </c>
      <c r="L130" s="2" t="e">
        <f t="shared" ref="L130:L193" si="26">MID(C130,FIND("(",C130)+1,FIND(")",C130)-FIND("(",C130)-1)</f>
        <v>#VALUE!</v>
      </c>
    </row>
    <row r="131" spans="1:12" x14ac:dyDescent="0.3">
      <c r="A131" t="s">
        <v>380</v>
      </c>
      <c r="B131" t="s">
        <v>381</v>
      </c>
      <c r="C131" t="s">
        <v>396</v>
      </c>
      <c r="D131" s="1" t="str">
        <f t="shared" si="18"/>
        <v>core-fai-asr1</v>
      </c>
      <c r="E131" s="1" t="str">
        <f t="shared" si="19"/>
        <v>dist-del-sats</v>
      </c>
      <c r="F131" s="1" t="str">
        <f t="shared" si="20"/>
        <v>SATS: 191-60003</v>
      </c>
      <c r="G131" s="1" t="str">
        <f t="shared" si="21"/>
        <v>100Mbps</v>
      </c>
      <c r="H131" s="1" t="str">
        <f t="shared" si="22"/>
        <v>Delta Sats Shelter</v>
      </c>
      <c r="I131" s="1" t="str">
        <f t="shared" si="23"/>
        <v>Delta</v>
      </c>
      <c r="J131" s="2" t="e">
        <f t="shared" si="24"/>
        <v>#VALUE!</v>
      </c>
      <c r="K131" s="2" t="e">
        <f t="shared" si="25"/>
        <v>#VALUE!</v>
      </c>
      <c r="L131" s="2" t="e">
        <f t="shared" si="26"/>
        <v>#VALUE!</v>
      </c>
    </row>
    <row r="132" spans="1:12" x14ac:dyDescent="0.3">
      <c r="A132" t="s">
        <v>380</v>
      </c>
      <c r="B132" t="s">
        <v>381</v>
      </c>
      <c r="C132" t="s">
        <v>397</v>
      </c>
      <c r="D132" s="1" t="str">
        <f t="shared" si="18"/>
        <v>core-fai-asr1</v>
      </c>
      <c r="E132" s="1" t="str">
        <f t="shared" si="19"/>
        <v>dist-ester-sats</v>
      </c>
      <c r="F132" s="1" t="str">
        <f t="shared" si="20"/>
        <v>SATS: TBD</v>
      </c>
      <c r="G132" s="1" t="str">
        <f t="shared" si="21"/>
        <v>10Mbps</v>
      </c>
      <c r="H132" s="1" t="str">
        <f t="shared" si="22"/>
        <v>Ester Sats Hut</v>
      </c>
      <c r="I132" s="1" t="str">
        <f t="shared" si="23"/>
        <v>Fairbanks</v>
      </c>
      <c r="J132" s="2" t="e">
        <f t="shared" si="24"/>
        <v>#VALUE!</v>
      </c>
      <c r="K132" s="2" t="e">
        <f t="shared" si="25"/>
        <v>#VALUE!</v>
      </c>
      <c r="L132" s="2" t="e">
        <f t="shared" si="26"/>
        <v>#VALUE!</v>
      </c>
    </row>
    <row r="133" spans="1:12" x14ac:dyDescent="0.3">
      <c r="A133" t="s">
        <v>380</v>
      </c>
      <c r="B133" t="s">
        <v>381</v>
      </c>
      <c r="C133" t="s">
        <v>398</v>
      </c>
      <c r="D133" s="1" t="str">
        <f t="shared" si="18"/>
        <v>core-fai-asr1</v>
      </c>
      <c r="E133" s="1" t="str">
        <f t="shared" si="19"/>
        <v>dnr-fai-dggs</v>
      </c>
      <c r="F133" s="1" t="str">
        <f t="shared" si="20"/>
        <v>ACS: 47.CUXP.870097.002.ACSI</v>
      </c>
      <c r="G133" s="1" t="str">
        <f t="shared" si="21"/>
        <v>100Mbps</v>
      </c>
      <c r="H133" s="1" t="str">
        <f t="shared" si="22"/>
        <v>3354 College Rd</v>
      </c>
      <c r="I133" s="1" t="str">
        <f t="shared" si="23"/>
        <v>Fairbanks</v>
      </c>
      <c r="J133" s="2" t="str">
        <f t="shared" si="24"/>
        <v>451-5022</v>
      </c>
      <c r="K133" s="2" t="e">
        <f t="shared" si="25"/>
        <v>#VALUE!</v>
      </c>
      <c r="L133" s="2" t="e">
        <f t="shared" si="26"/>
        <v>#VALUE!</v>
      </c>
    </row>
    <row r="134" spans="1:12" x14ac:dyDescent="0.3">
      <c r="A134" t="s">
        <v>380</v>
      </c>
      <c r="B134" t="s">
        <v>381</v>
      </c>
      <c r="C134" t="s">
        <v>399</v>
      </c>
      <c r="D134" s="1" t="str">
        <f t="shared" si="18"/>
        <v>core-fai-asr1</v>
      </c>
      <c r="E134" s="1" t="str">
        <f t="shared" si="19"/>
        <v>dnr-wai-frs</v>
      </c>
      <c r="F134" s="1" t="str">
        <f t="shared" si="20"/>
        <v>ACS: 47.CUXP.870034.002.ACSI</v>
      </c>
      <c r="G134" s="1" t="str">
        <f t="shared" si="21"/>
        <v>5Mbps</v>
      </c>
      <c r="H134" s="1" t="str">
        <f t="shared" si="22"/>
        <v>1541 Gaffney Rd</v>
      </c>
      <c r="I134" s="1" t="str">
        <f t="shared" si="23"/>
        <v>Fairbanks</v>
      </c>
      <c r="J134" s="2" t="e">
        <f t="shared" si="24"/>
        <v>#VALUE!</v>
      </c>
      <c r="K134" s="2" t="e">
        <f t="shared" si="25"/>
        <v>#VALUE!</v>
      </c>
      <c r="L134" s="2" t="str">
        <f t="shared" si="26"/>
        <v>SDM CO7545</v>
      </c>
    </row>
    <row r="135" spans="1:12" x14ac:dyDescent="0.3">
      <c r="A135" t="s">
        <v>380</v>
      </c>
      <c r="B135" t="s">
        <v>381</v>
      </c>
      <c r="C135" t="s">
        <v>400</v>
      </c>
      <c r="D135" s="1" t="str">
        <f t="shared" si="18"/>
        <v>core-fai-asr1</v>
      </c>
      <c r="E135" s="1" t="str">
        <f t="shared" si="19"/>
        <v>doa-fai-dmv</v>
      </c>
      <c r="F135" s="1" t="str">
        <f t="shared" si="20"/>
        <v xml:space="preserve">ACS: 47.CUXP.8700168.002 </v>
      </c>
      <c r="G135" s="1" t="str">
        <f t="shared" si="21"/>
        <v>10Mbps</v>
      </c>
      <c r="H135" s="1" t="str">
        <f t="shared" si="22"/>
        <v>414 3rd st</v>
      </c>
      <c r="I135" s="1" t="str">
        <f t="shared" si="23"/>
        <v>Fairbanks DMV Serves 1st Floor Local: Joshua Martinez</v>
      </c>
      <c r="J135" s="2" t="str">
        <f t="shared" si="24"/>
        <v>Joshua Martinez</v>
      </c>
      <c r="K135" s="2" t="str">
        <f t="shared" si="25"/>
        <v>NSS oncall</v>
      </c>
      <c r="L135" s="2" t="str">
        <f t="shared" si="26"/>
        <v>AKnow CHG0031998</v>
      </c>
    </row>
    <row r="136" spans="1:12" x14ac:dyDescent="0.3">
      <c r="A136" t="s">
        <v>380</v>
      </c>
      <c r="B136" t="s">
        <v>381</v>
      </c>
      <c r="C136" t="s">
        <v>401</v>
      </c>
      <c r="D136" s="1" t="str">
        <f t="shared" si="18"/>
        <v>core-fai-asr1</v>
      </c>
      <c r="E136" s="1" t="str">
        <f t="shared" si="19"/>
        <v>doa-fai-nss</v>
      </c>
      <c r="F136" s="1" t="str">
        <f t="shared" si="20"/>
        <v>SOA Fiber</v>
      </c>
      <c r="G136" s="1" t="str">
        <f t="shared" si="21"/>
        <v>1Gbps</v>
      </c>
      <c r="H136" s="1" t="str">
        <f t="shared" si="22"/>
        <v>800 Cushman St RM 6</v>
      </c>
      <c r="I136" s="1" t="str">
        <f t="shared" si="23"/>
        <v>Fairbanks</v>
      </c>
      <c r="J136" s="2" t="e">
        <f t="shared" si="24"/>
        <v>#VALUE!</v>
      </c>
      <c r="K136" s="2" t="e">
        <f t="shared" si="25"/>
        <v>#VALUE!</v>
      </c>
      <c r="L136" s="2" t="e">
        <f t="shared" si="26"/>
        <v>#VALUE!</v>
      </c>
    </row>
    <row r="137" spans="1:12" x14ac:dyDescent="0.3">
      <c r="A137" t="s">
        <v>380</v>
      </c>
      <c r="B137" t="s">
        <v>381</v>
      </c>
      <c r="C137" t="s">
        <v>402</v>
      </c>
      <c r="D137" s="1" t="str">
        <f t="shared" si="18"/>
        <v>core-fai-asr1</v>
      </c>
      <c r="E137" s="1" t="str">
        <f t="shared" si="19"/>
        <v>doa-fai-pubd-gw</v>
      </c>
      <c r="F137" s="1" t="str">
        <f t="shared" si="20"/>
        <v>GCI: VLXX/225501KRXX/225500</v>
      </c>
      <c r="G137" s="1" t="str">
        <f t="shared" si="21"/>
        <v>100Mbps</v>
      </c>
      <c r="H137" s="1" t="str">
        <f t="shared" si="22"/>
        <v>529 5th Ave</v>
      </c>
      <c r="I137" s="1" t="str">
        <f t="shared" si="23"/>
        <v>Fairbanks</v>
      </c>
      <c r="J137" s="2" t="e">
        <f t="shared" si="24"/>
        <v>#VALUE!</v>
      </c>
      <c r="K137" s="2" t="e">
        <f t="shared" si="25"/>
        <v>#VALUE!</v>
      </c>
      <c r="L137" s="2" t="str">
        <f t="shared" si="26"/>
        <v>CTASK0025787</v>
      </c>
    </row>
    <row r="138" spans="1:12" x14ac:dyDescent="0.3">
      <c r="A138" t="s">
        <v>380</v>
      </c>
      <c r="B138" t="s">
        <v>381</v>
      </c>
      <c r="C138" t="s">
        <v>403</v>
      </c>
      <c r="D138" s="1" t="str">
        <f t="shared" si="18"/>
        <v>core-fai-asr1</v>
      </c>
      <c r="E138" s="1" t="str">
        <f t="shared" si="19"/>
        <v>doc-fai-cush-gw</v>
      </c>
      <c r="F138" s="1" t="str">
        <f t="shared" si="20"/>
        <v>ACS: 47.CUXP.870020.002.ACSI</v>
      </c>
      <c r="G138" s="1" t="str">
        <f t="shared" si="21"/>
        <v>50Mbps</v>
      </c>
      <c r="H138" s="1" t="str">
        <f t="shared" si="22"/>
        <v>1648 Cushman St Suite 300</v>
      </c>
      <c r="I138" s="1" t="str">
        <f t="shared" si="23"/>
        <v>Fairbanks</v>
      </c>
      <c r="J138" s="2" t="str">
        <f t="shared" si="24"/>
        <v>907-451-2295</v>
      </c>
      <c r="K138" s="2" t="e">
        <f t="shared" si="25"/>
        <v>#VALUE!</v>
      </c>
      <c r="L138" s="2" t="str">
        <f t="shared" si="26"/>
        <v>CHG0041261</v>
      </c>
    </row>
    <row r="139" spans="1:12" x14ac:dyDescent="0.3">
      <c r="A139" t="s">
        <v>380</v>
      </c>
      <c r="B139" t="s">
        <v>381</v>
      </c>
      <c r="C139" t="s">
        <v>404</v>
      </c>
      <c r="D139" s="1" t="str">
        <f t="shared" si="18"/>
        <v>core-fai-asr1</v>
      </c>
      <c r="E139" s="1" t="str">
        <f t="shared" si="19"/>
        <v>doc-fai-fcc-gw</v>
      </c>
      <c r="F139" s="1" t="str">
        <f t="shared" si="20"/>
        <v>ACS:47.CUXP.870116.002.ACSI</v>
      </c>
      <c r="G139" s="1" t="str">
        <f t="shared" si="21"/>
        <v>20Mbps</v>
      </c>
      <c r="H139" s="1" t="str">
        <f t="shared" si="22"/>
        <v>1931 Eagan Avenue</v>
      </c>
      <c r="I139" s="1" t="str">
        <f t="shared" si="23"/>
        <v>Fairbanks</v>
      </c>
      <c r="J139" s="2" t="e">
        <f t="shared" si="24"/>
        <v>#VALUE!</v>
      </c>
      <c r="K139" s="2" t="e">
        <f t="shared" si="25"/>
        <v>#VALUE!</v>
      </c>
      <c r="L139" s="2" t="e">
        <f t="shared" si="26"/>
        <v>#VALUE!</v>
      </c>
    </row>
    <row r="140" spans="1:12" x14ac:dyDescent="0.3">
      <c r="A140" t="s">
        <v>380</v>
      </c>
      <c r="B140" t="s">
        <v>381</v>
      </c>
      <c r="C140" t="s">
        <v>405</v>
      </c>
      <c r="D140" s="1" t="str">
        <f t="shared" si="18"/>
        <v>core-fai-asr1</v>
      </c>
      <c r="E140" s="1" t="str">
        <f t="shared" si="19"/>
        <v>dot-fai-arff-gw</v>
      </c>
      <c r="F140" s="1" t="str">
        <f t="shared" si="20"/>
        <v>ACS: 47.CUXP.870037.002.ACSI</v>
      </c>
      <c r="G140" s="1" t="str">
        <f t="shared" si="21"/>
        <v>15Mbps</v>
      </c>
      <c r="H140" s="1" t="str">
        <f t="shared" si="22"/>
        <v>5195 Brumbaugh Blvd</v>
      </c>
      <c r="I140" s="1" t="str">
        <f t="shared" si="23"/>
        <v>Local POC: 474-2526</v>
      </c>
      <c r="J140" s="2" t="e">
        <f t="shared" si="24"/>
        <v>#VALUE!</v>
      </c>
      <c r="K140" s="2" t="e">
        <f t="shared" si="25"/>
        <v>#VALUE!</v>
      </c>
      <c r="L140" s="2" t="e">
        <f t="shared" si="26"/>
        <v>#VALUE!</v>
      </c>
    </row>
    <row r="141" spans="1:12" x14ac:dyDescent="0.3">
      <c r="A141" t="s">
        <v>380</v>
      </c>
      <c r="B141" t="s">
        <v>381</v>
      </c>
      <c r="C141" t="s">
        <v>406</v>
      </c>
      <c r="D141" s="1" t="str">
        <f t="shared" si="18"/>
        <v>core-fai-asr1</v>
      </c>
      <c r="E141" s="1" t="str">
        <f t="shared" si="19"/>
        <v>dot-fai-fia-1403-gw</v>
      </c>
      <c r="F141" s="1" t="str">
        <f t="shared" si="20"/>
        <v>ACS: 47.CUXP.870016.002.ACSI</v>
      </c>
      <c r="G141" s="1" t="str">
        <f t="shared" si="21"/>
        <v>15Mpbs</v>
      </c>
      <c r="H141" s="1" t="str">
        <f t="shared" si="22"/>
        <v>6450 Airport Way</v>
      </c>
      <c r="I141" s="1" t="str">
        <f t="shared" si="23"/>
        <v>Fairbanks</v>
      </c>
      <c r="J141" s="2" t="str">
        <f t="shared" si="24"/>
        <v>474-2526</v>
      </c>
      <c r="K141" s="2" t="e">
        <f t="shared" si="25"/>
        <v>#VALUE!</v>
      </c>
      <c r="L141" s="2" t="e">
        <f t="shared" si="26"/>
        <v>#VALUE!</v>
      </c>
    </row>
    <row r="142" spans="1:12" x14ac:dyDescent="0.3">
      <c r="A142" t="s">
        <v>380</v>
      </c>
      <c r="B142" t="s">
        <v>381</v>
      </c>
      <c r="C142" t="s">
        <v>407</v>
      </c>
      <c r="D142" s="1" t="str">
        <f t="shared" si="18"/>
        <v>core-fai-asr1</v>
      </c>
      <c r="E142" s="1" t="str">
        <f t="shared" si="19"/>
        <v>dot-fai-fia-maint</v>
      </c>
      <c r="F142" s="1" t="str">
        <f t="shared" si="20"/>
        <v>ACS: 47.CUXP.870022.002.ACSI</v>
      </c>
      <c r="G142" s="1" t="str">
        <f t="shared" si="21"/>
        <v>6Mbps</v>
      </c>
      <c r="H142" s="1" t="str">
        <f t="shared" si="22"/>
        <v>5801 Airport Industrial Rd</v>
      </c>
      <c r="I142" s="1" t="str">
        <f t="shared" si="23"/>
        <v>Fairbanks</v>
      </c>
      <c r="J142" s="2" t="str">
        <f t="shared" si="24"/>
        <v>474-2526</v>
      </c>
      <c r="K142" s="2" t="e">
        <f t="shared" si="25"/>
        <v>#VALUE!</v>
      </c>
      <c r="L142" s="2" t="e">
        <f t="shared" si="26"/>
        <v>#VALUE!</v>
      </c>
    </row>
    <row r="143" spans="1:12" x14ac:dyDescent="0.3">
      <c r="A143" t="s">
        <v>380</v>
      </c>
      <c r="B143" t="s">
        <v>381</v>
      </c>
      <c r="C143" t="s">
        <v>408</v>
      </c>
      <c r="D143" s="1" t="str">
        <f t="shared" si="18"/>
        <v>core-fai-asr1</v>
      </c>
      <c r="E143" s="1" t="str">
        <f t="shared" si="19"/>
        <v>dot-fai-fox</v>
      </c>
      <c r="F143" s="1" t="str">
        <f t="shared" si="20"/>
        <v>ACS: 47.CUXP.870067.002.ACSI</v>
      </c>
      <c r="G143" s="1" t="str">
        <f t="shared" si="21"/>
        <v>3Mbps</v>
      </c>
      <c r="H143" s="1" t="str">
        <f t="shared" si="22"/>
        <v>2279 Steese Hwy</v>
      </c>
      <c r="I143" s="1" t="str">
        <f t="shared" si="23"/>
        <v>Fox</v>
      </c>
      <c r="J143" s="2" t="e">
        <f t="shared" si="24"/>
        <v>#VALUE!</v>
      </c>
      <c r="K143" s="2" t="e">
        <f t="shared" si="25"/>
        <v>#VALUE!</v>
      </c>
      <c r="L143" s="2" t="e">
        <f t="shared" si="26"/>
        <v>#VALUE!</v>
      </c>
    </row>
    <row r="144" spans="1:12" x14ac:dyDescent="0.3">
      <c r="A144" t="s">
        <v>380</v>
      </c>
      <c r="B144" t="s">
        <v>381</v>
      </c>
      <c r="C144" t="s">
        <v>409</v>
      </c>
      <c r="D144" s="1" t="str">
        <f t="shared" si="18"/>
        <v>core-fai-asr1</v>
      </c>
      <c r="E144" s="1" t="str">
        <f t="shared" si="19"/>
        <v>dot-fai-frob</v>
      </c>
      <c r="F144" s="1" t="str">
        <f t="shared" si="20"/>
        <v>Inhouse Ethernet</v>
      </c>
      <c r="G144" s="1" t="str">
        <f t="shared" si="21"/>
        <v>1Gbps</v>
      </c>
      <c r="H144" s="1" t="str">
        <f t="shared" si="22"/>
        <v>675 7th Ave</v>
      </c>
      <c r="I144" s="1" t="str">
        <f t="shared" si="23"/>
        <v>Fairbanks</v>
      </c>
      <c r="J144" s="2" t="e">
        <f t="shared" si="24"/>
        <v>#VALUE!</v>
      </c>
      <c r="K144" s="2" t="e">
        <f t="shared" si="25"/>
        <v>#VALUE!</v>
      </c>
      <c r="L144" s="2" t="e">
        <f t="shared" si="26"/>
        <v>#VALUE!</v>
      </c>
    </row>
    <row r="145" spans="1:12" x14ac:dyDescent="0.3">
      <c r="A145" t="s">
        <v>380</v>
      </c>
      <c r="B145" t="s">
        <v>381</v>
      </c>
      <c r="C145" t="s">
        <v>410</v>
      </c>
      <c r="D145" s="1" t="str">
        <f t="shared" si="18"/>
        <v>core-fai-asr1</v>
      </c>
      <c r="E145" s="1" t="str">
        <f t="shared" si="19"/>
        <v>dot-fai-weigh</v>
      </c>
      <c r="F145" s="1" t="str">
        <f t="shared" si="20"/>
        <v>ACS: 47.CUXP.870117.002.ACSI</v>
      </c>
      <c r="G145" s="1" t="str">
        <f t="shared" si="21"/>
        <v>3Mbps</v>
      </c>
      <c r="H145" s="1" t="str">
        <f t="shared" si="22"/>
        <v>950/901 Richardson Hwy</v>
      </c>
      <c r="I145" s="1" t="str">
        <f t="shared" si="23"/>
        <v>Fairbanks</v>
      </c>
      <c r="J145" s="2" t="e">
        <f t="shared" si="24"/>
        <v>#VALUE!</v>
      </c>
      <c r="K145" s="2" t="e">
        <f t="shared" si="25"/>
        <v>#VALUE!</v>
      </c>
      <c r="L145" s="2" t="e">
        <f t="shared" si="26"/>
        <v>#VALUE!</v>
      </c>
    </row>
    <row r="146" spans="1:12" x14ac:dyDescent="0.3">
      <c r="A146" t="s">
        <v>380</v>
      </c>
      <c r="B146" t="s">
        <v>381</v>
      </c>
      <c r="C146" t="s">
        <v>411</v>
      </c>
      <c r="D146" s="1" t="str">
        <f t="shared" si="18"/>
        <v>core-fai-asr1</v>
      </c>
      <c r="E146" s="1" t="str">
        <f t="shared" si="19"/>
        <v>dot-manley-camp</v>
      </c>
      <c r="F146" s="1" t="str">
        <f t="shared" si="20"/>
        <v>ACS:47.CUXP.802892.002.ACS</v>
      </c>
      <c r="G146" s="1" t="str">
        <f t="shared" si="21"/>
        <v>3Mbps</v>
      </c>
      <c r="H146" s="1" t="str">
        <f t="shared" si="22"/>
        <v>Milepost 150.5</v>
      </c>
      <c r="I146" s="1" t="str">
        <f t="shared" si="23"/>
        <v>Manley hot springs Local:328-7135</v>
      </c>
      <c r="J146" s="2" t="str">
        <f t="shared" si="24"/>
        <v>328-7135</v>
      </c>
      <c r="K146" s="2" t="e">
        <f t="shared" si="25"/>
        <v>#VALUE!</v>
      </c>
      <c r="L146" s="2" t="e">
        <f t="shared" si="26"/>
        <v>#VALUE!</v>
      </c>
    </row>
    <row r="147" spans="1:12" x14ac:dyDescent="0.3">
      <c r="A147" t="s">
        <v>380</v>
      </c>
      <c r="B147" t="s">
        <v>381</v>
      </c>
      <c r="C147" t="s">
        <v>412</v>
      </c>
      <c r="D147" s="1" t="str">
        <f t="shared" si="18"/>
        <v>core-fai-asr1</v>
      </c>
      <c r="E147" s="1" t="str">
        <f t="shared" si="19"/>
        <v>dps-fai-fedp</v>
      </c>
      <c r="F147" s="1" t="str">
        <f t="shared" si="20"/>
        <v>ACS: 47.CUXP.870028.002.ACSI</v>
      </c>
      <c r="G147" s="1" t="str">
        <f t="shared" si="21"/>
        <v>3Mbps</v>
      </c>
      <c r="H147" s="1" t="str">
        <f t="shared" si="22"/>
        <v>101 12th Ave</v>
      </c>
      <c r="I147" s="1" t="str">
        <f t="shared" si="23"/>
        <v>Fairbanks</v>
      </c>
      <c r="J147" s="2" t="e">
        <f t="shared" si="24"/>
        <v>#VALUE!</v>
      </c>
      <c r="K147" s="2" t="e">
        <f t="shared" si="25"/>
        <v>#VALUE!</v>
      </c>
      <c r="L147" s="2" t="str">
        <f t="shared" si="26"/>
        <v>SDM CO7539</v>
      </c>
    </row>
    <row r="148" spans="1:12" x14ac:dyDescent="0.3">
      <c r="A148" t="s">
        <v>380</v>
      </c>
      <c r="B148" t="s">
        <v>381</v>
      </c>
      <c r="C148" t="s">
        <v>413</v>
      </c>
      <c r="D148" s="1" t="str">
        <f t="shared" si="18"/>
        <v>core-fai-asr1</v>
      </c>
      <c r="E148" s="1" t="str">
        <f t="shared" si="19"/>
        <v>dps-fai-nppd</v>
      </c>
      <c r="F148" s="1" t="str">
        <f t="shared" si="20"/>
        <v>ACS: 47.CUXP.870029.002.ACSI</v>
      </c>
      <c r="G148" s="1" t="str">
        <f t="shared" si="21"/>
        <v>3Mbps</v>
      </c>
      <c r="H148" s="1" t="str">
        <f t="shared" si="22"/>
        <v>125 Snowman Ln</v>
      </c>
      <c r="I148" s="1" t="str">
        <f t="shared" si="23"/>
        <v>North Pole</v>
      </c>
      <c r="J148" s="2" t="e">
        <f t="shared" si="24"/>
        <v>#VALUE!</v>
      </c>
      <c r="K148" s="2" t="e">
        <f t="shared" si="25"/>
        <v>#VALUE!</v>
      </c>
      <c r="L148" s="2" t="str">
        <f t="shared" si="26"/>
        <v>SDM co7540</v>
      </c>
    </row>
    <row r="149" spans="1:12" x14ac:dyDescent="0.3">
      <c r="A149" t="s">
        <v>380</v>
      </c>
      <c r="B149" t="s">
        <v>381</v>
      </c>
      <c r="C149" t="s">
        <v>414</v>
      </c>
      <c r="D149" s="1" t="str">
        <f t="shared" si="18"/>
        <v>core-fai-asr1</v>
      </c>
      <c r="E149" s="1" t="str">
        <f t="shared" si="19"/>
        <v>GCI Aggregator port</v>
      </c>
      <c r="F149" s="1" t="str">
        <f t="shared" si="20"/>
        <v>GCI: 01/KRXX/169069//GCN</v>
      </c>
      <c r="G149" s="1" t="e">
        <f t="shared" si="21"/>
        <v>#VALUE!</v>
      </c>
      <c r="H149" s="1" t="e">
        <f t="shared" si="22"/>
        <v>#VALUE!</v>
      </c>
      <c r="I149" s="1" t="e">
        <f t="shared" si="23"/>
        <v>#VALUE!</v>
      </c>
      <c r="J149" s="2" t="e">
        <f t="shared" si="24"/>
        <v>#VALUE!</v>
      </c>
      <c r="K149" s="2" t="e">
        <f t="shared" si="25"/>
        <v>#VALUE!</v>
      </c>
      <c r="L149" s="2" t="e">
        <f t="shared" si="26"/>
        <v>#VALUE!</v>
      </c>
    </row>
    <row r="150" spans="1:12" x14ac:dyDescent="0.3">
      <c r="A150" t="s">
        <v>380</v>
      </c>
      <c r="B150" t="s">
        <v>381</v>
      </c>
      <c r="C150" t="s">
        <v>415</v>
      </c>
      <c r="D150" s="1" t="str">
        <f t="shared" si="18"/>
        <v>core-fai-asr1</v>
      </c>
      <c r="E150" s="1" t="str">
        <f t="shared" si="19"/>
        <v>hss-fai-dfys-gw</v>
      </c>
      <c r="F150" s="1" t="str">
        <f t="shared" si="20"/>
        <v>ACS: 47.CUXP.870015.002.ACSI</v>
      </c>
      <c r="G150" s="1" t="str">
        <f t="shared" si="21"/>
        <v>30Mbps</v>
      </c>
      <c r="H150" s="1" t="str">
        <f t="shared" si="22"/>
        <v>751 Old Rich Hwy Suite 300</v>
      </c>
      <c r="I150" s="1" t="str">
        <f t="shared" si="23"/>
        <v>Fairbanks</v>
      </c>
      <c r="J150" s="2" t="e">
        <f t="shared" si="24"/>
        <v>#VALUE!</v>
      </c>
      <c r="K150" s="2" t="e">
        <f t="shared" si="25"/>
        <v>#VALUE!</v>
      </c>
      <c r="L150" s="2" t="e">
        <f t="shared" si="26"/>
        <v>#VALUE!</v>
      </c>
    </row>
    <row r="151" spans="1:12" x14ac:dyDescent="0.3">
      <c r="A151" t="s">
        <v>380</v>
      </c>
      <c r="B151" t="s">
        <v>381</v>
      </c>
      <c r="C151" t="s">
        <v>416</v>
      </c>
      <c r="D151" s="1" t="str">
        <f t="shared" si="18"/>
        <v>core-fai-asr1</v>
      </c>
      <c r="E151" s="1" t="str">
        <f t="shared" si="19"/>
        <v>hss-fai-pio</v>
      </c>
      <c r="F151" s="1" t="str">
        <f t="shared" si="20"/>
        <v>ACS: 47.CUXP.870017.002.ACSI</v>
      </c>
      <c r="G151" s="1" t="str">
        <f t="shared" si="21"/>
        <v>10Mbps</v>
      </c>
      <c r="H151" s="1" t="str">
        <f t="shared" si="22"/>
        <v>2221 Eagan Ave</v>
      </c>
      <c r="I151" s="1" t="str">
        <f t="shared" si="23"/>
        <v>Fairbanks</v>
      </c>
      <c r="J151" s="2" t="e">
        <f t="shared" si="24"/>
        <v>#VALUE!</v>
      </c>
      <c r="K151" s="2" t="e">
        <f t="shared" si="25"/>
        <v>#VALUE!</v>
      </c>
      <c r="L151" s="2" t="str">
        <f t="shared" si="26"/>
        <v>CO 7527</v>
      </c>
    </row>
    <row r="152" spans="1:12" x14ac:dyDescent="0.3">
      <c r="A152" t="s">
        <v>380</v>
      </c>
      <c r="B152" t="s">
        <v>381</v>
      </c>
      <c r="C152" t="s">
        <v>417</v>
      </c>
      <c r="D152" s="1" t="str">
        <f t="shared" si="18"/>
        <v>core-fai-asr1</v>
      </c>
      <c r="E152" s="1" t="str">
        <f t="shared" si="19"/>
        <v>hss-fai-virology-gw</v>
      </c>
      <c r="F152" s="1" t="str">
        <f t="shared" si="20"/>
        <v>ACS:47.CUXP.870085.002.ACSI</v>
      </c>
      <c r="G152" s="1" t="str">
        <f t="shared" si="21"/>
        <v>100Mbps</v>
      </c>
      <c r="H152" s="1" t="str">
        <f t="shared" si="22"/>
        <v>1051 Sheenjek Dr</v>
      </c>
      <c r="I152" s="1" t="str">
        <f t="shared" si="23"/>
        <v>Fairbanks</v>
      </c>
      <c r="J152" s="2" t="e">
        <f t="shared" si="24"/>
        <v>#VALUE!</v>
      </c>
      <c r="K152" s="2" t="e">
        <f t="shared" si="25"/>
        <v>#VALUE!</v>
      </c>
      <c r="L152" s="2" t="e">
        <f t="shared" si="26"/>
        <v>#VALUE!</v>
      </c>
    </row>
    <row r="153" spans="1:12" x14ac:dyDescent="0.3">
      <c r="A153" t="s">
        <v>380</v>
      </c>
      <c r="B153" t="s">
        <v>381</v>
      </c>
      <c r="C153" t="s">
        <v>418</v>
      </c>
      <c r="D153" s="1" t="str">
        <f t="shared" si="18"/>
        <v>core-fai-asr1</v>
      </c>
      <c r="E153" s="1" t="str">
        <f t="shared" si="19"/>
        <v>hss-fai-yfac-gw</v>
      </c>
      <c r="F153" s="1" t="str">
        <f t="shared" si="20"/>
        <v>ACS: 47.CUXP.870018.002.ACSI</v>
      </c>
      <c r="G153" s="1" t="str">
        <f t="shared" si="21"/>
        <v>20Mbps</v>
      </c>
      <c r="H153" s="1" t="str">
        <f t="shared" si="22"/>
        <v>1502 Wilbur St</v>
      </c>
      <c r="I153" s="1" t="str">
        <f t="shared" si="23"/>
        <v>Fairbanks</v>
      </c>
      <c r="J153" s="2" t="e">
        <f t="shared" si="24"/>
        <v>#VALUE!</v>
      </c>
      <c r="K153" s="2" t="e">
        <f t="shared" si="25"/>
        <v>#VALUE!</v>
      </c>
      <c r="L153" s="2" t="str">
        <f t="shared" si="26"/>
        <v>co 21641</v>
      </c>
    </row>
    <row r="154" spans="1:12" x14ac:dyDescent="0.3">
      <c r="A154" t="s">
        <v>380</v>
      </c>
      <c r="B154" t="s">
        <v>381</v>
      </c>
      <c r="C154" t="s">
        <v>419</v>
      </c>
      <c r="D154" s="1" t="str">
        <f t="shared" si="18"/>
        <v>core-fai-asr1</v>
      </c>
      <c r="E154" s="1" t="str">
        <f t="shared" si="19"/>
        <v>hub-fai-chena-gw</v>
      </c>
      <c r="F154" s="1" t="str">
        <f t="shared" si="20"/>
        <v>ACS: 47.CUXP.870032.002.ACSI</v>
      </c>
      <c r="G154" s="1" t="str">
        <f t="shared" si="21"/>
        <v>1Gig</v>
      </c>
      <c r="H154" s="1" t="str">
        <f t="shared" si="22"/>
        <v>510 2nd Ave Suite 100</v>
      </c>
      <c r="I154" s="1" t="str">
        <f t="shared" si="23"/>
        <v>Fairbanks: Local: 451-5096</v>
      </c>
      <c r="J154" s="2" t="str">
        <f t="shared" si="24"/>
        <v>451-5096</v>
      </c>
      <c r="K154" s="2" t="e">
        <f t="shared" si="25"/>
        <v>#VALUE!</v>
      </c>
      <c r="L154" s="2" t="e">
        <f t="shared" si="26"/>
        <v>#VALUE!</v>
      </c>
    </row>
    <row r="155" spans="1:12" x14ac:dyDescent="0.3">
      <c r="A155" t="s">
        <v>380</v>
      </c>
      <c r="B155" t="s">
        <v>381</v>
      </c>
      <c r="C155" t="s">
        <v>420</v>
      </c>
      <c r="D155" s="1" t="str">
        <f t="shared" si="18"/>
        <v>core-fai-asr1</v>
      </c>
      <c r="E155" s="1" t="str">
        <f t="shared" si="19"/>
        <v>hub-fai-cour-gw</v>
      </c>
      <c r="F155" s="1" t="str">
        <f t="shared" si="20"/>
        <v>ACS: 47.CUXP.870030.002.ACSI</v>
      </c>
      <c r="G155" s="1" t="str">
        <f t="shared" si="21"/>
        <v>25Mbps</v>
      </c>
      <c r="H155" s="1" t="str">
        <f t="shared" si="22"/>
        <v>101 Lacey Street</v>
      </c>
      <c r="I155" s="1" t="str">
        <f t="shared" si="23"/>
        <v>Fairbanks</v>
      </c>
      <c r="J155" s="2" t="str">
        <f t="shared" si="24"/>
        <v>452-9264</v>
      </c>
      <c r="K155" s="2" t="e">
        <f t="shared" si="25"/>
        <v>#VALUE!</v>
      </c>
      <c r="L155" s="2" t="str">
        <f t="shared" si="26"/>
        <v>SDM CO7541</v>
      </c>
    </row>
    <row r="156" spans="1:12" x14ac:dyDescent="0.3">
      <c r="A156" t="s">
        <v>380</v>
      </c>
      <c r="B156" t="s">
        <v>381</v>
      </c>
      <c r="C156" t="s">
        <v>421</v>
      </c>
      <c r="D156" s="1" t="str">
        <f t="shared" si="18"/>
        <v>core-fai-asr1</v>
      </c>
      <c r="E156" s="1" t="str">
        <f t="shared" si="19"/>
        <v>hub-fai-dps-gw</v>
      </c>
      <c r="F156" s="1" t="str">
        <f t="shared" si="20"/>
        <v>ACS: 47.CUXP.870035.002.ACSI</v>
      </c>
      <c r="G156" s="1" t="str">
        <f t="shared" si="21"/>
        <v>10Mbps</v>
      </c>
      <c r="H156" s="1" t="str">
        <f t="shared" si="22"/>
        <v>1979 Peger Rd</v>
      </c>
      <c r="I156" s="1" t="str">
        <f t="shared" si="23"/>
        <v>Fairbanks</v>
      </c>
      <c r="J156" s="2" t="e">
        <f t="shared" si="24"/>
        <v>#VALUE!</v>
      </c>
      <c r="K156" s="2" t="e">
        <f t="shared" si="25"/>
        <v>#VALUE!</v>
      </c>
      <c r="L156" s="2" t="str">
        <f t="shared" si="26"/>
        <v>SDM CO7546</v>
      </c>
    </row>
    <row r="157" spans="1:12" x14ac:dyDescent="0.3">
      <c r="A157" t="s">
        <v>380</v>
      </c>
      <c r="B157" t="s">
        <v>381</v>
      </c>
      <c r="C157" t="s">
        <v>422</v>
      </c>
      <c r="D157" s="1" t="str">
        <f t="shared" si="18"/>
        <v>core-fai-asr1</v>
      </c>
      <c r="E157" s="1" t="str">
        <f t="shared" si="19"/>
        <v>hub-fai-opa</v>
      </c>
      <c r="F157" s="1" t="str">
        <f t="shared" si="20"/>
        <v>ACS: 47.CUXP.870082.002.ACSI</v>
      </c>
      <c r="G157" s="1" t="str">
        <f t="shared" si="21"/>
        <v>100Mbps</v>
      </c>
      <c r="H157" s="1" t="str">
        <f t="shared" si="22"/>
        <v>100 Cushman Street Suite 400</v>
      </c>
      <c r="I157" s="1" t="str">
        <f t="shared" si="23"/>
        <v>Fairbanks</v>
      </c>
      <c r="J157" s="2" t="e">
        <f t="shared" si="24"/>
        <v>#VALUE!</v>
      </c>
      <c r="K157" s="2" t="e">
        <f t="shared" si="25"/>
        <v>#VALUE!</v>
      </c>
      <c r="L157" s="2" t="str">
        <f t="shared" si="26"/>
        <v>CHG0037407</v>
      </c>
    </row>
    <row r="158" spans="1:12" x14ac:dyDescent="0.3">
      <c r="A158" t="s">
        <v>380</v>
      </c>
      <c r="B158" t="s">
        <v>381</v>
      </c>
      <c r="C158" t="s">
        <v>423</v>
      </c>
      <c r="D158" s="1" t="str">
        <f t="shared" si="18"/>
        <v>core-fai-asr1</v>
      </c>
      <c r="E158" s="1" t="str">
        <f t="shared" si="19"/>
        <v>ipt-hss-fai-hlth-gw1</v>
      </c>
      <c r="F158" s="1" t="str">
        <f t="shared" si="20"/>
        <v>ACS: 47.CUXP.870023.002.ACSI</v>
      </c>
      <c r="G158" s="1" t="str">
        <f t="shared" si="21"/>
        <v>30Mb</v>
      </c>
      <c r="H158" s="1" t="str">
        <f t="shared" si="22"/>
        <v>1025 W Barnette St.</v>
      </c>
      <c r="I158" s="1" t="str">
        <f t="shared" si="23"/>
        <v>Fairbanks</v>
      </c>
      <c r="J158" s="2" t="e">
        <f t="shared" si="24"/>
        <v>#VALUE!</v>
      </c>
      <c r="K158" s="2" t="e">
        <f t="shared" si="25"/>
        <v>#VALUE!</v>
      </c>
      <c r="L158" s="2" t="e">
        <f t="shared" si="26"/>
        <v>#VALUE!</v>
      </c>
    </row>
    <row r="159" spans="1:12" x14ac:dyDescent="0.3">
      <c r="A159" t="s">
        <v>380</v>
      </c>
      <c r="B159" t="s">
        <v>381</v>
      </c>
      <c r="C159" t="s">
        <v>424</v>
      </c>
      <c r="D159" s="1" t="str">
        <f t="shared" si="18"/>
        <v>core-fai-asr1</v>
      </c>
      <c r="E159" s="1" t="str">
        <f t="shared" si="19"/>
        <v>laa-fai-hq-gw</v>
      </c>
      <c r="F159" s="1" t="str">
        <f t="shared" si="20"/>
        <v xml:space="preserve">ACS: 47.CUXP.8700153.002 </v>
      </c>
      <c r="G159" s="1" t="str">
        <f t="shared" si="21"/>
        <v>100Mbps</v>
      </c>
      <c r="H159" s="1" t="str">
        <f t="shared" si="22"/>
        <v>1291 Sadler Way</v>
      </c>
      <c r="I159" s="1" t="str">
        <f t="shared" si="23"/>
        <v>Fairbanks</v>
      </c>
      <c r="J159" s="2" t="e">
        <f t="shared" si="24"/>
        <v>#VALUE!</v>
      </c>
      <c r="K159" s="2" t="e">
        <f t="shared" si="25"/>
        <v>#VALUE!</v>
      </c>
      <c r="L159" s="2" t="str">
        <f t="shared" si="26"/>
        <v>AKNow Chg 0030476</v>
      </c>
    </row>
    <row r="160" spans="1:12" x14ac:dyDescent="0.3">
      <c r="A160" t="s">
        <v>380</v>
      </c>
      <c r="B160" t="s">
        <v>381</v>
      </c>
      <c r="C160" t="s">
        <v>425</v>
      </c>
      <c r="D160" s="1" t="str">
        <f t="shared" si="18"/>
        <v>core-fai-asr1</v>
      </c>
      <c r="E160" s="1" t="str">
        <f t="shared" si="19"/>
        <v>mva-eie-fmo</v>
      </c>
      <c r="F160" s="1" t="str">
        <f t="shared" si="20"/>
        <v>ACS: 47.CUXP.870076.002.ACSI</v>
      </c>
      <c r="G160" s="1" t="str">
        <f t="shared" si="21"/>
        <v>20Mbps</v>
      </c>
      <c r="H160" s="1" t="str">
        <f t="shared" si="22"/>
        <v>Eielson AFB</v>
      </c>
      <c r="I160" s="1" t="str">
        <f t="shared" si="23"/>
        <v>2680 Flightline Ave</v>
      </c>
      <c r="J160" s="2" t="e">
        <f t="shared" si="24"/>
        <v>#VALUE!</v>
      </c>
      <c r="K160" s="2" t="e">
        <f t="shared" si="25"/>
        <v>#VALUE!</v>
      </c>
      <c r="L160" s="2" t="str">
        <f t="shared" si="26"/>
        <v>CTASK0025689</v>
      </c>
    </row>
    <row r="161" spans="1:12" x14ac:dyDescent="0.3">
      <c r="A161" t="s">
        <v>380</v>
      </c>
      <c r="B161" t="s">
        <v>381</v>
      </c>
      <c r="C161" t="s">
        <v>426</v>
      </c>
      <c r="D161" s="1" t="str">
        <f t="shared" si="18"/>
        <v>core-fai-asr1</v>
      </c>
      <c r="E161" s="1" t="str">
        <f t="shared" si="19"/>
        <v>mva-fai-natg</v>
      </c>
      <c r="F161" s="1" t="str">
        <f t="shared" si="20"/>
        <v>ACS: 47.CUXP.870026.002.ACSI</v>
      </c>
      <c r="G161" s="1" t="str">
        <f t="shared" si="21"/>
        <v>3Mbps</v>
      </c>
      <c r="H161" s="1" t="str">
        <f t="shared" si="22"/>
        <v>202 Wien Ave</v>
      </c>
      <c r="I161" s="1" t="str">
        <f t="shared" si="23"/>
        <v>Fairbanks</v>
      </c>
      <c r="J161" s="2" t="e">
        <f t="shared" si="24"/>
        <v>#VALUE!</v>
      </c>
      <c r="K161" s="2" t="e">
        <f t="shared" si="25"/>
        <v>#VALUE!</v>
      </c>
      <c r="L161" s="2" t="str">
        <f t="shared" si="26"/>
        <v>SDM CO7536</v>
      </c>
    </row>
    <row r="162" spans="1:12" x14ac:dyDescent="0.3">
      <c r="A162" t="s">
        <v>380</v>
      </c>
      <c r="B162" t="s">
        <v>381</v>
      </c>
      <c r="C162" t="s">
        <v>427</v>
      </c>
      <c r="D162" s="1" t="str">
        <f t="shared" si="18"/>
        <v>core-fai-asr1</v>
      </c>
      <c r="E162" s="1" t="str">
        <f t="shared" si="19"/>
        <v>SATS Alcatel 7705 management network - Redistribute OSPF into EIGRP</v>
      </c>
      <c r="F162" s="1" t="str">
        <f t="shared" si="20"/>
        <v>In house Cat5</v>
      </c>
      <c r="G162" s="1" t="str">
        <f t="shared" si="21"/>
        <v>1Gbps</v>
      </c>
      <c r="H162" s="1" t="str">
        <f t="shared" si="22"/>
        <v>ROB DC</v>
      </c>
      <c r="I162" s="1" t="str">
        <f t="shared" si="23"/>
        <v>Fairbanks</v>
      </c>
      <c r="J162" s="2" t="e">
        <f t="shared" si="24"/>
        <v>#VALUE!</v>
      </c>
      <c r="K162" s="2" t="e">
        <f t="shared" si="25"/>
        <v>#VALUE!</v>
      </c>
      <c r="L162" s="2" t="str">
        <f t="shared" si="26"/>
        <v>Req 44797</v>
      </c>
    </row>
    <row r="163" spans="1:12" x14ac:dyDescent="0.3">
      <c r="A163" t="s">
        <v>380</v>
      </c>
      <c r="B163" t="s">
        <v>381</v>
      </c>
      <c r="C163" t="s">
        <v>428</v>
      </c>
      <c r="D163" s="1" t="str">
        <f t="shared" si="18"/>
        <v>core-fai-asr1</v>
      </c>
      <c r="E163" s="1" t="str">
        <f t="shared" si="19"/>
        <v>to hub-fai-nort-gw</v>
      </c>
      <c r="F163" s="1" t="str">
        <f t="shared" si="20"/>
        <v>GCI VLXX/226255</v>
      </c>
      <c r="G163" s="1" t="str">
        <f t="shared" si="21"/>
        <v>100Mbps</v>
      </c>
      <c r="H163" s="1" t="str">
        <f t="shared" si="22"/>
        <v>455 3rd Ave</v>
      </c>
      <c r="I163" s="1" t="str">
        <f t="shared" si="23"/>
        <v>Suite 140</v>
      </c>
      <c r="J163" s="2" t="e">
        <f t="shared" si="24"/>
        <v>#VALUE!</v>
      </c>
      <c r="K163" s="2" t="e">
        <f t="shared" si="25"/>
        <v>#VALUE!</v>
      </c>
      <c r="L163" s="2" t="str">
        <f t="shared" si="26"/>
        <v>CHG0037393</v>
      </c>
    </row>
    <row r="164" spans="1:12" x14ac:dyDescent="0.3">
      <c r="A164" t="s">
        <v>380</v>
      </c>
      <c r="B164" t="s">
        <v>381</v>
      </c>
      <c r="C164" t="s">
        <v>429</v>
      </c>
      <c r="D164" s="1" t="str">
        <f t="shared" si="18"/>
        <v>core-fai-asr1</v>
      </c>
      <c r="E164" s="1" t="str">
        <f t="shared" si="19"/>
        <v>hub-fai-dnr-gw</v>
      </c>
      <c r="F164" s="1" t="str">
        <f t="shared" si="20"/>
        <v>ACS:47.CUXP.870098.002.ACSI</v>
      </c>
      <c r="G164" s="1" t="str">
        <f t="shared" si="21"/>
        <v>200Mbps</v>
      </c>
      <c r="H164" s="1" t="str">
        <f t="shared" si="22"/>
        <v>3700 Airport Way</v>
      </c>
      <c r="I164" s="1" t="str">
        <f t="shared" si="23"/>
        <v>Fairbanks</v>
      </c>
      <c r="J164" s="2" t="str">
        <f t="shared" si="24"/>
        <v>451-2715</v>
      </c>
      <c r="K164" s="2" t="str">
        <f t="shared" si="25"/>
        <v>269-8831</v>
      </c>
      <c r="L164" s="2" t="e">
        <f t="shared" si="26"/>
        <v>#VALUE!</v>
      </c>
    </row>
    <row r="165" spans="1:12" x14ac:dyDescent="0.3">
      <c r="A165" t="s">
        <v>430</v>
      </c>
      <c r="B165" t="s">
        <v>431</v>
      </c>
      <c r="C165" t="s">
        <v>432</v>
      </c>
      <c r="D165" s="1" t="str">
        <f t="shared" si="18"/>
        <v>core-fai-frob1e</v>
      </c>
      <c r="E165" s="1" t="str">
        <f t="shared" si="19"/>
        <v>core-fai-asr1</v>
      </c>
      <c r="F165" s="1" t="str">
        <f t="shared" si="20"/>
        <v>in-house fiber</v>
      </c>
      <c r="G165" s="1" t="str">
        <f t="shared" si="21"/>
        <v>10Gbps</v>
      </c>
      <c r="H165" s="1" t="str">
        <f t="shared" si="22"/>
        <v>675 7th Ave</v>
      </c>
      <c r="I165" s="1" t="str">
        <f t="shared" si="23"/>
        <v>Fairbanks</v>
      </c>
      <c r="J165" s="2" t="e">
        <f t="shared" si="24"/>
        <v>#VALUE!</v>
      </c>
      <c r="K165" s="2" t="e">
        <f t="shared" si="25"/>
        <v>#VALUE!</v>
      </c>
      <c r="L165" s="2" t="e">
        <f t="shared" si="26"/>
        <v>#VALUE!</v>
      </c>
    </row>
    <row r="166" spans="1:12" x14ac:dyDescent="0.3">
      <c r="A166" t="s">
        <v>430</v>
      </c>
      <c r="B166" t="s">
        <v>431</v>
      </c>
      <c r="C166" t="s">
        <v>433</v>
      </c>
      <c r="D166" s="1" t="str">
        <f t="shared" si="18"/>
        <v>core-fai-frob1e</v>
      </c>
      <c r="E166" s="1" t="str">
        <f t="shared" si="19"/>
        <v>ipt-fdc-m212-sw1</v>
      </c>
      <c r="F166" s="1" t="str">
        <f t="shared" si="20"/>
        <v>in-house fiber</v>
      </c>
      <c r="G166" s="1" t="str">
        <f t="shared" si="21"/>
        <v>10Gbps</v>
      </c>
      <c r="H166" s="1" t="str">
        <f t="shared" si="22"/>
        <v>675 7th Ave</v>
      </c>
      <c r="I166" s="1" t="str">
        <f t="shared" si="23"/>
        <v>Fairbanks</v>
      </c>
      <c r="J166" s="2" t="e">
        <f t="shared" si="24"/>
        <v>#VALUE!</v>
      </c>
      <c r="K166" s="2" t="e">
        <f t="shared" si="25"/>
        <v>#VALUE!</v>
      </c>
      <c r="L166" s="2" t="e">
        <f t="shared" si="26"/>
        <v>#VALUE!</v>
      </c>
    </row>
    <row r="167" spans="1:12" x14ac:dyDescent="0.3">
      <c r="A167" t="s">
        <v>430</v>
      </c>
      <c r="B167" t="s">
        <v>431</v>
      </c>
      <c r="C167" t="s">
        <v>434</v>
      </c>
      <c r="D167" s="1" t="str">
        <f t="shared" si="18"/>
        <v>core-fai-frob1e</v>
      </c>
      <c r="E167" s="1" t="str">
        <f t="shared" si="19"/>
        <v>ipt-hub-fai-frob-gs1</v>
      </c>
      <c r="F167" s="1" t="str">
        <f t="shared" si="20"/>
        <v>in-house fiber</v>
      </c>
      <c r="G167" s="1" t="str">
        <f t="shared" si="21"/>
        <v>1Gbps</v>
      </c>
      <c r="H167" s="1" t="str">
        <f t="shared" si="22"/>
        <v>675 7th Ave</v>
      </c>
      <c r="I167" s="1" t="str">
        <f t="shared" si="23"/>
        <v>Fairbanks</v>
      </c>
      <c r="J167" s="2" t="e">
        <f t="shared" si="24"/>
        <v>#VALUE!</v>
      </c>
      <c r="K167" s="2" t="e">
        <f t="shared" si="25"/>
        <v>#VALUE!</v>
      </c>
      <c r="L167" s="2" t="e">
        <f t="shared" si="26"/>
        <v>#VALUE!</v>
      </c>
    </row>
    <row r="168" spans="1:12" x14ac:dyDescent="0.3">
      <c r="A168" t="s">
        <v>430</v>
      </c>
      <c r="B168" t="s">
        <v>431</v>
      </c>
      <c r="C168" t="s">
        <v>435</v>
      </c>
      <c r="D168" s="1" t="str">
        <f t="shared" si="18"/>
        <v>core-fai-frob1e</v>
      </c>
      <c r="E168" s="1" t="str">
        <f t="shared" si="19"/>
        <v>N7K01 Wan Uplink,</v>
      </c>
      <c r="F168" s="1" t="str">
        <f t="shared" si="20"/>
        <v xml:space="preserve">via: In house Fiber </v>
      </c>
      <c r="G168" s="1" t="str">
        <f t="shared" si="21"/>
        <v/>
      </c>
      <c r="H168" s="1" t="str">
        <f t="shared" si="22"/>
        <v>~via: In house Fiber ~</v>
      </c>
      <c r="I168" s="1" t="str">
        <f t="shared" si="23"/>
        <v>N7K01 Eth1/8</v>
      </c>
      <c r="J168" s="2" t="e">
        <f t="shared" si="24"/>
        <v>#VALUE!</v>
      </c>
      <c r="K168" s="2" t="e">
        <f t="shared" si="25"/>
        <v>#VALUE!</v>
      </c>
      <c r="L168" s="2" t="e">
        <f t="shared" si="26"/>
        <v>#VALUE!</v>
      </c>
    </row>
    <row r="169" spans="1:12" x14ac:dyDescent="0.3">
      <c r="A169" t="s">
        <v>430</v>
      </c>
      <c r="B169" t="s">
        <v>431</v>
      </c>
      <c r="C169" t="s">
        <v>436</v>
      </c>
      <c r="D169" s="1" t="str">
        <f t="shared" si="18"/>
        <v>core-fai-frob1e</v>
      </c>
      <c r="E169" s="1" t="str">
        <f t="shared" si="19"/>
        <v>N7K02 Wan Uplink,</v>
      </c>
      <c r="F169" s="1" t="str">
        <f t="shared" si="20"/>
        <v xml:space="preserve">via: In house Fiber </v>
      </c>
      <c r="G169" s="1" t="str">
        <f t="shared" si="21"/>
        <v/>
      </c>
      <c r="H169" s="1" t="str">
        <f t="shared" si="22"/>
        <v>~via: In house Fiber ~</v>
      </c>
      <c r="I169" s="1" t="str">
        <f t="shared" si="23"/>
        <v>N7K01 Eth1/8</v>
      </c>
      <c r="J169" s="2" t="e">
        <f t="shared" si="24"/>
        <v>#VALUE!</v>
      </c>
      <c r="K169" s="2" t="e">
        <f t="shared" si="25"/>
        <v>#VALUE!</v>
      </c>
      <c r="L169" s="2" t="e">
        <f t="shared" si="26"/>
        <v>#VALUE!</v>
      </c>
    </row>
    <row r="170" spans="1:12" x14ac:dyDescent="0.3">
      <c r="A170" t="s">
        <v>437</v>
      </c>
      <c r="B170" t="s">
        <v>438</v>
      </c>
      <c r="C170" t="s">
        <v>439</v>
      </c>
      <c r="D170" s="1" t="str">
        <f t="shared" si="18"/>
        <v>core-fai-tele2</v>
      </c>
      <c r="E170" s="1" t="str">
        <f t="shared" si="19"/>
        <v>CORE-FAI-ASR1</v>
      </c>
      <c r="F170" s="1" t="str">
        <f t="shared" si="20"/>
        <v>GCI:01/VLXX/190530//GCN/</v>
      </c>
      <c r="G170" s="1" t="str">
        <f t="shared" si="21"/>
        <v>800Mpbs</v>
      </c>
      <c r="H170" s="1" t="str">
        <f t="shared" si="22"/>
        <v>675 7th Ave</v>
      </c>
      <c r="I170" s="1" t="str">
        <f t="shared" si="23"/>
        <v>Fairbanks</v>
      </c>
      <c r="J170" s="2" t="e">
        <f t="shared" si="24"/>
        <v>#VALUE!</v>
      </c>
      <c r="K170" s="2" t="e">
        <f t="shared" si="25"/>
        <v>#VALUE!</v>
      </c>
      <c r="L170" s="2" t="str">
        <f t="shared" si="26"/>
        <v>CTASK0028800</v>
      </c>
    </row>
    <row r="171" spans="1:12" x14ac:dyDescent="0.3">
      <c r="A171" t="s">
        <v>440</v>
      </c>
      <c r="B171" t="s">
        <v>441</v>
      </c>
      <c r="C171" t="s">
        <v>442</v>
      </c>
      <c r="D171" s="1" t="str">
        <f t="shared" si="18"/>
        <v>core-jun-asr1</v>
      </c>
      <c r="E171" s="1" t="str">
        <f t="shared" si="19"/>
        <v>ced-jun-asmi-gw</v>
      </c>
      <c r="F171" s="1" t="str">
        <f t="shared" si="20"/>
        <v>ACS: 47.CUXP.870044.002.ACSI</v>
      </c>
      <c r="G171" s="1" t="str">
        <f t="shared" si="21"/>
        <v>5Mbps ME</v>
      </c>
      <c r="H171" s="1" t="str">
        <f t="shared" si="22"/>
        <v>311 N Franklin St</v>
      </c>
      <c r="I171" s="1" t="str">
        <f t="shared" si="23"/>
        <v>Suite 200 Juneau</v>
      </c>
      <c r="J171" s="2" t="e">
        <f t="shared" si="24"/>
        <v>#VALUE!</v>
      </c>
      <c r="K171" s="2" t="e">
        <f t="shared" si="25"/>
        <v>#VALUE!</v>
      </c>
      <c r="L171" s="2" t="str">
        <f t="shared" si="26"/>
        <v>co7661</v>
      </c>
    </row>
    <row r="172" spans="1:12" x14ac:dyDescent="0.3">
      <c r="A172" t="s">
        <v>440</v>
      </c>
      <c r="B172" t="s">
        <v>441</v>
      </c>
      <c r="C172" t="s">
        <v>443</v>
      </c>
      <c r="D172" s="1" t="str">
        <f t="shared" si="18"/>
        <v>core-jun-asr1</v>
      </c>
      <c r="E172" s="1" t="str">
        <f t="shared" si="19"/>
        <v>core-fai-asr1</v>
      </c>
      <c r="F172" s="1" t="str">
        <f t="shared" si="20"/>
        <v>ACS 47.MKAA.013323..ACSI</v>
      </c>
      <c r="G172" s="1" t="str">
        <f t="shared" si="21"/>
        <v>2Gbps</v>
      </c>
      <c r="H172" s="1" t="str">
        <f t="shared" si="22"/>
        <v>333 Willoughby Ave 5th Floor</v>
      </c>
      <c r="I172" s="1" t="str">
        <f t="shared" si="23"/>
        <v>Juneau</v>
      </c>
      <c r="J172" s="2" t="e">
        <f t="shared" si="24"/>
        <v>#VALUE!</v>
      </c>
      <c r="K172" s="2" t="e">
        <f t="shared" si="25"/>
        <v>#VALUE!</v>
      </c>
      <c r="L172" s="2" t="str">
        <f t="shared" si="26"/>
        <v>Co 6789</v>
      </c>
    </row>
    <row r="173" spans="1:12" x14ac:dyDescent="0.3">
      <c r="A173" t="s">
        <v>440</v>
      </c>
      <c r="B173" t="s">
        <v>441</v>
      </c>
      <c r="C173" t="s">
        <v>444</v>
      </c>
      <c r="D173" s="1" t="str">
        <f t="shared" si="18"/>
        <v>core-jun-asr1</v>
      </c>
      <c r="E173" s="1" t="str">
        <f t="shared" si="19"/>
        <v>dfg-jun-jc</v>
      </c>
      <c r="F173" s="1" t="str">
        <f t="shared" si="20"/>
        <v>ACS:47.CUXP.870053.002.ACSI</v>
      </c>
      <c r="G173" s="1" t="str">
        <f t="shared" si="21"/>
        <v>40Mbps ME</v>
      </c>
      <c r="H173" s="1" t="str">
        <f t="shared" si="22"/>
        <v>8800 Glacier Hwy</v>
      </c>
      <c r="I173" s="1" t="str">
        <f t="shared" si="23"/>
        <v>Jordan Creek Mall</v>
      </c>
      <c r="J173" s="2" t="e">
        <f t="shared" si="24"/>
        <v>#VALUE!</v>
      </c>
      <c r="K173" s="2" t="e">
        <f t="shared" si="25"/>
        <v>#VALUE!</v>
      </c>
      <c r="L173" s="2" t="str">
        <f t="shared" si="26"/>
        <v>co12535</v>
      </c>
    </row>
    <row r="174" spans="1:12" x14ac:dyDescent="0.3">
      <c r="A174" t="s">
        <v>440</v>
      </c>
      <c r="B174" t="s">
        <v>441</v>
      </c>
      <c r="C174" t="s">
        <v>445</v>
      </c>
      <c r="D174" s="1" t="str">
        <f t="shared" si="18"/>
        <v>core-jun-asr1</v>
      </c>
      <c r="E174" s="1" t="str">
        <f t="shared" si="19"/>
        <v>dfg-jun-lab-gw</v>
      </c>
      <c r="F174" s="1" t="str">
        <f t="shared" si="20"/>
        <v>ACS: 47.CUXP.870120.002.ACSI</v>
      </c>
      <c r="G174" s="1" t="str">
        <f t="shared" si="21"/>
        <v>100Mbps</v>
      </c>
      <c r="H174" s="1" t="str">
        <f t="shared" si="22"/>
        <v>Local: Dion Oxman 9074653499</v>
      </c>
      <c r="I174" s="1" t="str">
        <f t="shared" si="23"/>
        <v>Tech: DFG Helpdesk 9072672400</v>
      </c>
      <c r="J174" s="2" t="str">
        <f t="shared" si="24"/>
        <v>Dion Oxman 9074653499</v>
      </c>
      <c r="K174" s="2" t="str">
        <f t="shared" si="25"/>
        <v>DFG Helpdesk 9072672400</v>
      </c>
      <c r="L174" s="2" t="str">
        <f t="shared" si="26"/>
        <v>CHG0040606</v>
      </c>
    </row>
    <row r="175" spans="1:12" x14ac:dyDescent="0.3">
      <c r="A175" t="s">
        <v>440</v>
      </c>
      <c r="B175" t="s">
        <v>441</v>
      </c>
      <c r="C175" t="s">
        <v>446</v>
      </c>
      <c r="D175" s="1" t="str">
        <f t="shared" si="18"/>
        <v>core-jun-asr1</v>
      </c>
      <c r="E175" s="1" t="str">
        <f t="shared" si="19"/>
        <v>dfg-jun-path</v>
      </c>
      <c r="F175" s="1" t="str">
        <f t="shared" si="20"/>
        <v>ACS: 47.CUXP.870049.002.ACSI</v>
      </c>
      <c r="G175" s="1" t="str">
        <f t="shared" si="21"/>
        <v>3Mbps ME</v>
      </c>
      <c r="H175" s="1" t="str">
        <f t="shared" si="22"/>
        <v>3333 Glacier Hwy.</v>
      </c>
      <c r="I175" s="1" t="str">
        <f t="shared" si="23"/>
        <v>Juneau local contact: Ted Meyers 465-3577</v>
      </c>
      <c r="J175" s="2" t="e">
        <f t="shared" si="24"/>
        <v>#VALUE!</v>
      </c>
      <c r="K175" s="2" t="e">
        <f t="shared" si="25"/>
        <v>#VALUE!</v>
      </c>
      <c r="L175" s="2" t="str">
        <f t="shared" si="26"/>
        <v>co7666</v>
      </c>
    </row>
    <row r="176" spans="1:12" x14ac:dyDescent="0.3">
      <c r="A176" t="s">
        <v>440</v>
      </c>
      <c r="B176" t="s">
        <v>441</v>
      </c>
      <c r="C176" t="s">
        <v>447</v>
      </c>
      <c r="D176" s="1" t="str">
        <f t="shared" si="18"/>
        <v>core-jun-asr1</v>
      </c>
      <c r="E176" s="1" t="str">
        <f t="shared" si="19"/>
        <v>dfg-jun-shop</v>
      </c>
      <c r="F176" s="1" t="str">
        <f t="shared" si="20"/>
        <v>ACS:47.CUXP.870052.002.ACSI</v>
      </c>
      <c r="G176" s="1" t="str">
        <f t="shared" si="21"/>
        <v>3Mbps ME</v>
      </c>
      <c r="H176" s="1" t="str">
        <f t="shared" si="22"/>
        <v>250 Egan Drive</v>
      </c>
      <c r="I176" s="1" t="str">
        <f t="shared" si="23"/>
        <v>Juneau</v>
      </c>
      <c r="J176" s="2" t="e">
        <f t="shared" si="24"/>
        <v>#VALUE!</v>
      </c>
      <c r="K176" s="2" t="e">
        <f t="shared" si="25"/>
        <v>#VALUE!</v>
      </c>
      <c r="L176" s="2" t="str">
        <f t="shared" si="26"/>
        <v>co7670</v>
      </c>
    </row>
    <row r="177" spans="1:12" x14ac:dyDescent="0.3">
      <c r="A177" t="s">
        <v>440</v>
      </c>
      <c r="B177" t="s">
        <v>441</v>
      </c>
      <c r="C177" t="s">
        <v>448</v>
      </c>
      <c r="D177" s="1" t="str">
        <f t="shared" si="18"/>
        <v>core-jun-asr1</v>
      </c>
      <c r="E177" s="1" t="str">
        <f t="shared" si="19"/>
        <v>doc-jun-lccc</v>
      </c>
      <c r="F177" s="1" t="str">
        <f t="shared" si="20"/>
        <v>ACS: 47.CUXP.870054.002.ACSI</v>
      </c>
      <c r="G177" s="1" t="str">
        <f t="shared" si="21"/>
        <v>20Mbps ME</v>
      </c>
      <c r="H177" s="1" t="str">
        <f t="shared" si="22"/>
        <v>Lemon Creek Correctional Center</v>
      </c>
      <c r="I177" s="1" t="str">
        <f t="shared" si="23"/>
        <v>2000 Lemon Creek Road</v>
      </c>
      <c r="J177" s="2" t="e">
        <f t="shared" si="24"/>
        <v>#VALUE!</v>
      </c>
      <c r="K177" s="2" t="e">
        <f t="shared" si="25"/>
        <v>#VALUE!</v>
      </c>
      <c r="L177" s="2" t="e">
        <f t="shared" si="26"/>
        <v>#VALUE!</v>
      </c>
    </row>
    <row r="178" spans="1:12" x14ac:dyDescent="0.3">
      <c r="A178" t="s">
        <v>440</v>
      </c>
      <c r="B178" t="s">
        <v>441</v>
      </c>
      <c r="C178" t="s">
        <v>449</v>
      </c>
      <c r="D178" s="1" t="str">
        <f t="shared" si="18"/>
        <v>core-jun-asr1</v>
      </c>
      <c r="E178" s="1" t="str">
        <f t="shared" si="19"/>
        <v>doc-jun-prob</v>
      </c>
      <c r="F178" s="1" t="str">
        <f t="shared" si="20"/>
        <v>ACS:47.CUXP.870055.002.ACSI</v>
      </c>
      <c r="G178" s="1" t="str">
        <f t="shared" si="21"/>
        <v>10Mbps ME</v>
      </c>
      <c r="H178" s="1" t="str">
        <f t="shared" si="22"/>
        <v>121 Seward Street</v>
      </c>
      <c r="I178" s="1" t="str">
        <f t="shared" si="23"/>
        <v>Juneau</v>
      </c>
      <c r="J178" s="2" t="e">
        <f t="shared" si="24"/>
        <v>#VALUE!</v>
      </c>
      <c r="K178" s="2" t="e">
        <f t="shared" si="25"/>
        <v>#VALUE!</v>
      </c>
      <c r="L178" s="2" t="str">
        <f t="shared" si="26"/>
        <v>co7673</v>
      </c>
    </row>
    <row r="179" spans="1:12" x14ac:dyDescent="0.3">
      <c r="A179" t="s">
        <v>440</v>
      </c>
      <c r="B179" t="s">
        <v>441</v>
      </c>
      <c r="C179" t="s">
        <v>450</v>
      </c>
      <c r="D179" s="1" t="str">
        <f t="shared" si="18"/>
        <v>core-jun-asr1</v>
      </c>
      <c r="E179" s="1" t="str">
        <f t="shared" si="19"/>
        <v>dot-jun-7mile-hq-gw</v>
      </c>
      <c r="F179" s="1" t="str">
        <f t="shared" si="20"/>
        <v>ACS: 47.CUXP.8700056.002.ACSI</v>
      </c>
      <c r="G179" s="1" t="str">
        <f t="shared" si="21"/>
        <v>1Gbps ME</v>
      </c>
      <c r="H179" s="1" t="str">
        <f t="shared" si="22"/>
        <v>6860 Glacier Hwy.</v>
      </c>
      <c r="I179" s="1" t="str">
        <f t="shared" si="23"/>
        <v>Juneau</v>
      </c>
      <c r="J179" s="2" t="e">
        <f t="shared" si="24"/>
        <v>#VALUE!</v>
      </c>
      <c r="K179" s="2" t="e">
        <f t="shared" si="25"/>
        <v>#VALUE!</v>
      </c>
      <c r="L179" s="2" t="str">
        <f t="shared" si="26"/>
        <v>CHG0040199</v>
      </c>
    </row>
    <row r="180" spans="1:12" x14ac:dyDescent="0.3">
      <c r="A180" t="s">
        <v>440</v>
      </c>
      <c r="B180" t="s">
        <v>441</v>
      </c>
      <c r="C180" t="s">
        <v>451</v>
      </c>
      <c r="D180" s="1" t="str">
        <f t="shared" si="18"/>
        <v>core-jun-asr1</v>
      </c>
      <c r="E180" s="1" t="str">
        <f t="shared" si="19"/>
        <v>dot-jun-auk-amhs-gw</v>
      </c>
      <c r="F180" s="1" t="str">
        <f t="shared" si="20"/>
        <v>ACS: 47.CUXP.870050.002.ACSI</v>
      </c>
      <c r="G180" s="1" t="str">
        <f t="shared" si="21"/>
        <v>10Mbps ME</v>
      </c>
      <c r="H180" s="1" t="str">
        <f t="shared" si="22"/>
        <v>13485 Glacier Hwy</v>
      </c>
      <c r="I180" s="1" t="str">
        <f t="shared" si="23"/>
        <v>Auke Bay Ferry Terminal. site contact: Lisa Moore 465-8853</v>
      </c>
      <c r="J180" s="2" t="e">
        <f t="shared" si="24"/>
        <v>#VALUE!</v>
      </c>
      <c r="K180" s="2" t="e">
        <f t="shared" si="25"/>
        <v>#VALUE!</v>
      </c>
      <c r="L180" s="2" t="str">
        <f t="shared" si="26"/>
        <v>CHG0036625</v>
      </c>
    </row>
    <row r="181" spans="1:12" x14ac:dyDescent="0.3">
      <c r="A181" t="s">
        <v>440</v>
      </c>
      <c r="B181" t="s">
        <v>441</v>
      </c>
      <c r="C181" t="s">
        <v>452</v>
      </c>
      <c r="D181" s="1" t="str">
        <f t="shared" si="18"/>
        <v>core-jun-asr1</v>
      </c>
      <c r="E181" s="1" t="str">
        <f t="shared" si="19"/>
        <v>dot-jun-hq</v>
      </c>
      <c r="F181" s="1" t="str">
        <f t="shared" si="20"/>
        <v>ACS: 47.CUXP.870113.002.ACSI</v>
      </c>
      <c r="G181" s="1" t="str">
        <f t="shared" si="21"/>
        <v>400Mbps</v>
      </c>
      <c r="H181" s="1" t="str">
        <f t="shared" si="22"/>
        <v>3132 Channel Dr. Local: Trapper Alton 465-4493</v>
      </c>
      <c r="I181" s="1" t="e">
        <f t="shared" si="23"/>
        <v>#VALUE!</v>
      </c>
      <c r="J181" s="2" t="str">
        <f t="shared" si="24"/>
        <v>Trapper Alton 465-4493</v>
      </c>
      <c r="K181" s="2" t="e">
        <f t="shared" si="25"/>
        <v>#VALUE!</v>
      </c>
      <c r="L181" s="2" t="str">
        <f t="shared" si="26"/>
        <v>CHG0040591</v>
      </c>
    </row>
    <row r="182" spans="1:12" x14ac:dyDescent="0.3">
      <c r="A182" t="s">
        <v>440</v>
      </c>
      <c r="B182" t="s">
        <v>441</v>
      </c>
      <c r="C182" t="s">
        <v>453</v>
      </c>
      <c r="D182" s="1" t="str">
        <f t="shared" si="18"/>
        <v>core-jun-asr1</v>
      </c>
      <c r="E182" s="1" t="str">
        <f t="shared" si="19"/>
        <v>dps-jun-pd</v>
      </c>
      <c r="F182" s="1" t="str">
        <f t="shared" si="20"/>
        <v>ACS:47.CUXP.870038</v>
      </c>
      <c r="G182" s="1" t="str">
        <f t="shared" si="21"/>
        <v>3Mbps ME</v>
      </c>
      <c r="H182" s="1" t="str">
        <f t="shared" si="22"/>
        <v>f0/0</v>
      </c>
      <c r="I182" s="1" t="str">
        <f t="shared" si="23"/>
        <v>Juneau Police Department</v>
      </c>
      <c r="J182" s="2" t="e">
        <f t="shared" si="24"/>
        <v>#VALUE!</v>
      </c>
      <c r="K182" s="2" t="e">
        <f t="shared" si="25"/>
        <v>#VALUE!</v>
      </c>
      <c r="L182" s="2" t="str">
        <f t="shared" si="26"/>
        <v>co7655</v>
      </c>
    </row>
    <row r="183" spans="1:12" x14ac:dyDescent="0.3">
      <c r="A183" t="s">
        <v>440</v>
      </c>
      <c r="B183" t="s">
        <v>441</v>
      </c>
      <c r="C183" t="s">
        <v>454</v>
      </c>
      <c r="D183" s="1" t="str">
        <f t="shared" si="18"/>
        <v>core-jun-asr1</v>
      </c>
      <c r="E183" s="1" t="str">
        <f t="shared" si="19"/>
        <v>eed-jun-vint-gw</v>
      </c>
      <c r="F183" s="1" t="str">
        <f t="shared" si="20"/>
        <v>ACS: 47.CUXP.870048.002.ACSI</v>
      </c>
      <c r="G183" s="1" t="str">
        <f t="shared" si="21"/>
        <v>25Mbps ME</v>
      </c>
      <c r="H183" s="1" t="str">
        <f t="shared" si="22"/>
        <v>3030 Vintage Blvd</v>
      </c>
      <c r="I183" s="1" t="str">
        <f t="shared" si="23"/>
        <v>Juneau</v>
      </c>
      <c r="J183" s="2" t="e">
        <f t="shared" si="24"/>
        <v>#VALUE!</v>
      </c>
      <c r="K183" s="2" t="e">
        <f t="shared" si="25"/>
        <v>#VALUE!</v>
      </c>
      <c r="L183" s="2" t="str">
        <f t="shared" si="26"/>
        <v>co7665</v>
      </c>
    </row>
    <row r="184" spans="1:12" x14ac:dyDescent="0.3">
      <c r="A184" t="s">
        <v>440</v>
      </c>
      <c r="B184" t="s">
        <v>441</v>
      </c>
      <c r="C184" t="s">
        <v>455</v>
      </c>
      <c r="D184" s="1" t="str">
        <f t="shared" si="18"/>
        <v>core-jun-asr1</v>
      </c>
      <c r="E184" s="1" t="str">
        <f t="shared" si="19"/>
        <v>gov-jun-elect1</v>
      </c>
      <c r="F184" s="1" t="str">
        <f t="shared" si="20"/>
        <v>ACS:47.CUXP.870039.002.ACSI</v>
      </c>
      <c r="G184" s="1" t="str">
        <f t="shared" si="21"/>
        <v>20Mbps</v>
      </c>
      <c r="H184" s="1" t="str">
        <f t="shared" si="22"/>
        <v>9109 Mendenhall Mall Rd 3</v>
      </c>
      <c r="I184" s="1" t="str">
        <f t="shared" si="23"/>
        <v>Juneau</v>
      </c>
      <c r="J184" s="2" t="str">
        <f t="shared" si="24"/>
        <v>Lauri Wilson 465-3021</v>
      </c>
      <c r="K184" s="2" t="e">
        <f t="shared" si="25"/>
        <v>#VALUE!</v>
      </c>
      <c r="L184" s="2" t="str">
        <f t="shared" si="26"/>
        <v>co30035</v>
      </c>
    </row>
    <row r="185" spans="1:12" x14ac:dyDescent="0.3">
      <c r="A185" t="s">
        <v>440</v>
      </c>
      <c r="B185" t="s">
        <v>441</v>
      </c>
      <c r="C185" t="s">
        <v>456</v>
      </c>
      <c r="D185" s="1" t="str">
        <f t="shared" si="18"/>
        <v>core-jun-asr1</v>
      </c>
      <c r="E185" s="1" t="str">
        <f t="shared" si="19"/>
        <v>HSS-JUN-BVS</v>
      </c>
      <c r="F185" s="1" t="str">
        <f t="shared" si="20"/>
        <v>ACS:47.CUXP.870040.002.ACSI</v>
      </c>
      <c r="G185" s="1" t="str">
        <f t="shared" si="21"/>
        <v>10Mbps ME</v>
      </c>
      <c r="H185" s="1" t="str">
        <f t="shared" si="22"/>
        <v>Bureau of Vital Statistics</v>
      </c>
      <c r="I185" s="1" t="str">
        <f t="shared" si="23"/>
        <v>5441 Commercial Blvd</v>
      </c>
      <c r="J185" s="2" t="e">
        <f t="shared" si="24"/>
        <v>#VALUE!</v>
      </c>
      <c r="K185" s="2" t="e">
        <f t="shared" si="25"/>
        <v>#VALUE!</v>
      </c>
      <c r="L185" s="2" t="e">
        <f t="shared" si="26"/>
        <v>#VALUE!</v>
      </c>
    </row>
    <row r="186" spans="1:12" x14ac:dyDescent="0.3">
      <c r="A186" t="s">
        <v>440</v>
      </c>
      <c r="B186" t="s">
        <v>441</v>
      </c>
      <c r="C186" t="s">
        <v>457</v>
      </c>
      <c r="D186" s="1" t="str">
        <f t="shared" si="18"/>
        <v>core-jun-asr1</v>
      </c>
      <c r="E186" s="1" t="str">
        <f t="shared" si="19"/>
        <v>hss-jun-dph-gw</v>
      </c>
      <c r="F186" s="1" t="str">
        <f t="shared" si="20"/>
        <v>ACS:47.CUXP.870041.002.ACSI</v>
      </c>
      <c r="G186" s="1" t="str">
        <f t="shared" si="21"/>
        <v>6Mbps ME</v>
      </c>
      <c r="H186" s="1" t="str">
        <f t="shared" si="22"/>
        <v>Public Health Ctr</v>
      </c>
      <c r="I186" s="1" t="str">
        <f t="shared" si="23"/>
        <v>3412 Glacier Hwy</v>
      </c>
      <c r="J186" s="2" t="e">
        <f t="shared" si="24"/>
        <v>#VALUE!</v>
      </c>
      <c r="K186" s="2" t="e">
        <f t="shared" si="25"/>
        <v>#VALUE!</v>
      </c>
      <c r="L186" s="2" t="e">
        <f t="shared" si="26"/>
        <v>#VALUE!</v>
      </c>
    </row>
    <row r="187" spans="1:12" x14ac:dyDescent="0.3">
      <c r="A187" t="s">
        <v>440</v>
      </c>
      <c r="B187" t="s">
        <v>441</v>
      </c>
      <c r="C187" t="s">
        <v>458</v>
      </c>
      <c r="D187" s="1" t="str">
        <f t="shared" si="18"/>
        <v>core-jun-asr1</v>
      </c>
      <c r="E187" s="1" t="str">
        <f t="shared" si="19"/>
        <v>hss-jun-jyc-gw</v>
      </c>
      <c r="F187" s="1" t="str">
        <f t="shared" si="20"/>
        <v>ACS:47.CUXP.870042.002.ACSI</v>
      </c>
      <c r="G187" s="1" t="str">
        <f t="shared" si="21"/>
        <v>10Mbps ME</v>
      </c>
      <c r="H187" s="1" t="str">
        <f t="shared" si="22"/>
        <v>3252 Hospital Drive</v>
      </c>
      <c r="I187" s="1" t="str">
        <f t="shared" si="23"/>
        <v>Juneau</v>
      </c>
      <c r="J187" s="2" t="e">
        <f t="shared" si="24"/>
        <v>#VALUE!</v>
      </c>
      <c r="K187" s="2" t="e">
        <f t="shared" si="25"/>
        <v>#VALUE!</v>
      </c>
      <c r="L187" s="2" t="str">
        <f t="shared" si="26"/>
        <v>co7659</v>
      </c>
    </row>
    <row r="188" spans="1:12" x14ac:dyDescent="0.3">
      <c r="A188" t="s">
        <v>440</v>
      </c>
      <c r="B188" t="s">
        <v>441</v>
      </c>
      <c r="C188" t="s">
        <v>459</v>
      </c>
      <c r="D188" s="1" t="str">
        <f t="shared" si="18"/>
        <v>core-jun-asr1</v>
      </c>
      <c r="E188" s="1" t="str">
        <f t="shared" si="19"/>
        <v>hss-jun-ocs</v>
      </c>
      <c r="F188" s="1" t="str">
        <f t="shared" si="20"/>
        <v>ACS: 47.CUXP.870114.002.ACSI</v>
      </c>
      <c r="G188" s="1" t="str">
        <f t="shared" si="21"/>
        <v>20Mbps ME</v>
      </c>
      <c r="H188" s="1" t="str">
        <f t="shared" si="22"/>
        <v>Mendenhall Mall</v>
      </c>
      <c r="I188" s="1" t="str">
        <f t="shared" si="23"/>
        <v>9107 Mendenhall Road</v>
      </c>
      <c r="J188" s="2" t="e">
        <f t="shared" si="24"/>
        <v>#VALUE!</v>
      </c>
      <c r="K188" s="2" t="e">
        <f t="shared" si="25"/>
        <v>#VALUE!</v>
      </c>
      <c r="L188" s="2" t="str">
        <f t="shared" si="26"/>
        <v>CHG0032405</v>
      </c>
    </row>
    <row r="189" spans="1:12" x14ac:dyDescent="0.3">
      <c r="A189" t="s">
        <v>440</v>
      </c>
      <c r="B189" t="s">
        <v>441</v>
      </c>
      <c r="C189" t="s">
        <v>460</v>
      </c>
      <c r="D189" s="1" t="str">
        <f t="shared" si="18"/>
        <v>core-jun-asr1</v>
      </c>
      <c r="E189" s="1" t="str">
        <f t="shared" si="19"/>
        <v>hss-jun-pio</v>
      </c>
      <c r="F189" s="1" t="str">
        <f t="shared" si="20"/>
        <v>ACS: 47.CUXP.870043.002.ACSI</v>
      </c>
      <c r="G189" s="1" t="str">
        <f t="shared" si="21"/>
        <v>15Mbps ME</v>
      </c>
      <c r="H189" s="1" t="str">
        <f t="shared" si="22"/>
        <v>Pioneer Home</v>
      </c>
      <c r="I189" s="1" t="str">
        <f t="shared" si="23"/>
        <v>4675 Glacier Hwy</v>
      </c>
      <c r="J189" s="2" t="e">
        <f t="shared" si="24"/>
        <v>#VALUE!</v>
      </c>
      <c r="K189" s="2" t="e">
        <f t="shared" si="25"/>
        <v>#VALUE!</v>
      </c>
      <c r="L189" s="2" t="e">
        <f t="shared" si="26"/>
        <v>#VALUE!</v>
      </c>
    </row>
    <row r="190" spans="1:12" x14ac:dyDescent="0.3">
      <c r="A190" t="s">
        <v>440</v>
      </c>
      <c r="B190" t="s">
        <v>441</v>
      </c>
      <c r="C190" t="s">
        <v>461</v>
      </c>
      <c r="D190" s="1" t="str">
        <f t="shared" si="18"/>
        <v>core-jun-asr1</v>
      </c>
      <c r="E190" s="1" t="str">
        <f t="shared" si="19"/>
        <v>hub-jun-nfr-gw</v>
      </c>
      <c r="F190" s="1" t="str">
        <f t="shared" si="20"/>
        <v>ACS: 47.CUXP.870046.002.ACSI</v>
      </c>
      <c r="G190" s="1" t="str">
        <f t="shared" si="21"/>
        <v>15Mbps ME</v>
      </c>
      <c r="H190" s="1" t="str">
        <f t="shared" si="22"/>
        <v>431 N Franklin 2nd Floor</v>
      </c>
      <c r="I190" s="1" t="str">
        <f t="shared" si="23"/>
        <v>Juneau. local contact: Lance Brown 465-3071</v>
      </c>
      <c r="J190" s="2" t="e">
        <f t="shared" si="24"/>
        <v>#VALUE!</v>
      </c>
      <c r="K190" s="2" t="e">
        <f t="shared" si="25"/>
        <v>#VALUE!</v>
      </c>
      <c r="L190" s="2" t="e">
        <f t="shared" si="26"/>
        <v>#VALUE!</v>
      </c>
    </row>
    <row r="191" spans="1:12" x14ac:dyDescent="0.3">
      <c r="A191" t="s">
        <v>440</v>
      </c>
      <c r="B191" t="s">
        <v>441</v>
      </c>
      <c r="C191" t="s">
        <v>462</v>
      </c>
      <c r="D191" s="1" t="str">
        <f t="shared" si="18"/>
        <v>core-jun-asr1</v>
      </c>
      <c r="E191" s="1" t="str">
        <f t="shared" si="19"/>
        <v>hub-jun-sher</v>
      </c>
      <c r="F191" s="1" t="str">
        <f t="shared" si="20"/>
        <v>ACS: 47.CUXP.870047.002.ACSI</v>
      </c>
      <c r="G191" s="1" t="str">
        <f t="shared" si="21"/>
        <v>15Mbps ME</v>
      </c>
      <c r="H191" s="1" t="str">
        <f t="shared" si="22"/>
        <v>2760 Sherwood Ln</v>
      </c>
      <c r="I191" s="1" t="str">
        <f t="shared" si="23"/>
        <v>Juneau</v>
      </c>
      <c r="J191" s="2" t="e">
        <f t="shared" si="24"/>
        <v>#VALUE!</v>
      </c>
      <c r="K191" s="2" t="e">
        <f t="shared" si="25"/>
        <v>#VALUE!</v>
      </c>
      <c r="L191" s="2" t="e">
        <f t="shared" si="26"/>
        <v>#VALUE!</v>
      </c>
    </row>
    <row r="192" spans="1:12" x14ac:dyDescent="0.3">
      <c r="A192" t="s">
        <v>440</v>
      </c>
      <c r="B192" t="s">
        <v>441</v>
      </c>
      <c r="C192" t="s">
        <v>463</v>
      </c>
      <c r="D192" s="1" t="str">
        <f t="shared" si="18"/>
        <v>core-jun-asr1</v>
      </c>
      <c r="E192" s="1" t="str">
        <f t="shared" si="19"/>
        <v>mva-jun-hq-gw</v>
      </c>
      <c r="F192" s="1" t="str">
        <f t="shared" si="20"/>
        <v>ACS: 47.CUXP.870121.002.ACSI</v>
      </c>
      <c r="G192" s="1" t="str">
        <f t="shared" si="21"/>
        <v>20mbps</v>
      </c>
      <c r="H192" s="1" t="str">
        <f t="shared" si="22"/>
        <v>12300 mendenhall loop road</v>
      </c>
      <c r="I192" s="1" t="str">
        <f t="shared" si="23"/>
        <v>Fathom Whiteley 465-5645</v>
      </c>
      <c r="J192" s="2" t="e">
        <f t="shared" si="24"/>
        <v>#VALUE!</v>
      </c>
      <c r="K192" s="2" t="e">
        <f t="shared" si="25"/>
        <v>#VALUE!</v>
      </c>
      <c r="L192" s="2" t="e">
        <f t="shared" si="26"/>
        <v>#VALUE!</v>
      </c>
    </row>
    <row r="193" spans="1:12" x14ac:dyDescent="0.3">
      <c r="A193" t="s">
        <v>440</v>
      </c>
      <c r="B193" t="s">
        <v>441</v>
      </c>
      <c r="C193" t="s">
        <v>464</v>
      </c>
      <c r="D193" s="1" t="str">
        <f t="shared" si="18"/>
        <v>core-jun-asr1</v>
      </c>
      <c r="E193" s="1" t="str">
        <f t="shared" si="19"/>
        <v>to hub-jun-doug-gw Gi0/2.51</v>
      </c>
      <c r="F193" s="1" t="str">
        <f t="shared" si="20"/>
        <v>ACS: 47.CUXP.870051.002.ACSI</v>
      </c>
      <c r="G193" s="1" t="str">
        <f t="shared" si="21"/>
        <v>100Mbps</v>
      </c>
      <c r="H193" s="1" t="str">
        <f t="shared" si="22"/>
        <v>802 3rd St Douglas</v>
      </c>
      <c r="I193" s="1" t="e">
        <f t="shared" si="23"/>
        <v>#VALUE!</v>
      </c>
      <c r="J193" s="2" t="e">
        <f t="shared" si="24"/>
        <v>#VALUE!</v>
      </c>
      <c r="K193" s="2" t="e">
        <f t="shared" si="25"/>
        <v>#VALUE!</v>
      </c>
      <c r="L193" s="2" t="str">
        <f t="shared" si="26"/>
        <v>CHG0037430</v>
      </c>
    </row>
    <row r="194" spans="1:12" x14ac:dyDescent="0.3">
      <c r="A194" t="s">
        <v>440</v>
      </c>
      <c r="B194" t="s">
        <v>441</v>
      </c>
      <c r="C194" t="s">
        <v>465</v>
      </c>
      <c r="D194" s="1" t="str">
        <f t="shared" ref="D194:D257" si="27">LEFT(A194, FIND(".", A194) - 1)</f>
        <v>core-jun-asr1</v>
      </c>
      <c r="E194" s="1" t="str">
        <f t="shared" ref="E194:E257" si="28">TRIM(MID(C194,FIND("**",C194)+2,FIND("~",C194)-FIND("**",C194)-2))</f>
        <v>hub-jun-job-gw</v>
      </c>
      <c r="F194" s="1" t="str">
        <f t="shared" ref="F194:F257" si="29">MID(C194,FIND("~",C194)+1,FIND("~",C194,FIND("~",C194)+1)-FIND("~",C194)-1)</f>
        <v>ACS: 47.CUXP.870045.002.ACSI</v>
      </c>
      <c r="G194" s="1" t="str">
        <f t="shared" ref="G194:G257" si="30">TRIM(MID(C194,FIND("~",C194,FIND("~",C194)+1)+1,FIND(",",C194,FIND("~",C194,FIND("~",C194)+1))-FIND("~",C194,FIND("~",C194)+1)-1))</f>
        <v>30Mbps ME</v>
      </c>
      <c r="H194" s="1" t="str">
        <f t="shared" ref="H194:H257" si="31">TRIM(MID(C194,FIND(",",C194)+2,FIND(",",C194,FIND(",",C194)+1)-FIND(",",C194)-2))</f>
        <v>10002 Gl acier Hwy</v>
      </c>
      <c r="I194" s="1" t="str">
        <f t="shared" ref="I194:I257" si="32">TRIM(MID(C194, SEARCH(",", C194, SEARCH(",", C194)+1)+1, SEARCH(",", C194, SEARCH(",", C194, SEARCH(",", C194)+1)+1) - SEARCH(",", C194, SEARCH(",", C194)+1)-1))</f>
        <v>local contact: Mike Hutcherson (DOL) 465-2958</v>
      </c>
      <c r="J194" s="2" t="e">
        <f t="shared" ref="J194:J257" si="33">TRIM(MID(C194,FIND("Local:",C194)+6,FIND(",",C194,FIND("Local:",C194))-FIND("Local:",C194)-6))</f>
        <v>#VALUE!</v>
      </c>
      <c r="K194" s="2" t="e">
        <f t="shared" ref="K194:K257" si="34">TRIM(MID(C194,FIND("Tech:",C194)+5,FIND(",",C194,FIND("Tech:",C194))-FIND("Tech:",C194)-5))</f>
        <v>#VALUE!</v>
      </c>
      <c r="L194" s="2" t="str">
        <f t="shared" ref="L194:L257" si="35">MID(C194,FIND("(",C194)+1,FIND(")",C194)-FIND("(",C194)-1)</f>
        <v>DOL</v>
      </c>
    </row>
    <row r="195" spans="1:12" x14ac:dyDescent="0.3">
      <c r="A195" t="s">
        <v>466</v>
      </c>
      <c r="B195" t="s">
        <v>467</v>
      </c>
      <c r="C195" t="s">
        <v>468</v>
      </c>
      <c r="D195" s="1" t="str">
        <f t="shared" si="27"/>
        <v>core-jun-asr2</v>
      </c>
      <c r="E195" s="1" t="str">
        <f t="shared" si="28"/>
        <v>core-anc-asr2 TE2/0/1</v>
      </c>
      <c r="F195" s="1" t="str">
        <f t="shared" si="29"/>
        <v>ACS:2GSOABKJUN.VPLS.ANCRAKBZ.JUNEAKXA</v>
      </c>
      <c r="G195" s="1" t="str">
        <f t="shared" si="30"/>
        <v>2Gbps</v>
      </c>
      <c r="H195" s="1" t="str">
        <f t="shared" si="31"/>
        <v>6831 Raspberry Rd</v>
      </c>
      <c r="I195" s="1" t="str">
        <f t="shared" si="32"/>
        <v>GCI Colo (ADC)</v>
      </c>
      <c r="J195" s="2" t="e">
        <f t="shared" si="33"/>
        <v>#VALUE!</v>
      </c>
      <c r="K195" s="2" t="e">
        <f t="shared" si="34"/>
        <v>#VALUE!</v>
      </c>
      <c r="L195" s="2" t="str">
        <f t="shared" si="35"/>
        <v>ADC</v>
      </c>
    </row>
    <row r="196" spans="1:12" x14ac:dyDescent="0.3">
      <c r="A196" t="s">
        <v>466</v>
      </c>
      <c r="B196" t="s">
        <v>467</v>
      </c>
      <c r="C196" t="s">
        <v>469</v>
      </c>
      <c r="D196" s="1" t="str">
        <f t="shared" si="27"/>
        <v>core-jun-asr2</v>
      </c>
      <c r="E196" s="1" t="str">
        <f t="shared" si="28"/>
        <v>core-anc-asr2</v>
      </c>
      <c r="F196" s="1" t="str">
        <f t="shared" si="29"/>
        <v>ACS:47.MKAA.013320..ACSI</v>
      </c>
      <c r="G196" s="1" t="str">
        <f t="shared" si="30"/>
        <v>5Gbps</v>
      </c>
      <c r="H196" s="1" t="str">
        <f t="shared" si="31"/>
        <v>6831 Raspberry Rd</v>
      </c>
      <c r="I196" s="1" t="str">
        <f t="shared" si="32"/>
        <v>GCI Colo (ADC)</v>
      </c>
      <c r="J196" s="2" t="e">
        <f t="shared" si="33"/>
        <v>#VALUE!</v>
      </c>
      <c r="K196" s="2" t="e">
        <f t="shared" si="34"/>
        <v>#VALUE!</v>
      </c>
      <c r="L196" s="2" t="str">
        <f t="shared" si="35"/>
        <v>ADC</v>
      </c>
    </row>
    <row r="197" spans="1:12" x14ac:dyDescent="0.3">
      <c r="A197" t="s">
        <v>470</v>
      </c>
      <c r="B197" t="s">
        <v>471</v>
      </c>
      <c r="C197" t="s">
        <v>472</v>
      </c>
      <c r="D197" s="1" t="str">
        <f t="shared" si="27"/>
        <v>core-jun-dmz1e</v>
      </c>
      <c r="E197" s="1" t="str">
        <f t="shared" si="28"/>
        <v>* AKDOA4 IRIS,</v>
      </c>
      <c r="F197" s="1" t="e">
        <f t="shared" si="29"/>
        <v>#VALUE!</v>
      </c>
      <c r="G197" s="1" t="e">
        <f t="shared" si="30"/>
        <v>#VALUE!</v>
      </c>
      <c r="H197" s="1" t="str">
        <f t="shared" si="31"/>
        <v>~ATT:IUEC.572786</v>
      </c>
      <c r="I197" s="1" t="e">
        <f t="shared" si="32"/>
        <v>#VALUE!</v>
      </c>
      <c r="J197" s="2" t="e">
        <f t="shared" si="33"/>
        <v>#VALUE!</v>
      </c>
      <c r="K197" s="2" t="e">
        <f t="shared" si="34"/>
        <v>#VALUE!</v>
      </c>
      <c r="L197" s="2" t="e">
        <f t="shared" si="35"/>
        <v>#VALUE!</v>
      </c>
    </row>
    <row r="198" spans="1:12" x14ac:dyDescent="0.3">
      <c r="A198" t="s">
        <v>473</v>
      </c>
      <c r="B198" t="s">
        <v>474</v>
      </c>
      <c r="C198" t="s">
        <v>475</v>
      </c>
      <c r="D198" s="1" t="str">
        <f t="shared" si="27"/>
        <v>dec-anc-cnbr</v>
      </c>
      <c r="E198" s="1" t="str">
        <f t="shared" si="28"/>
        <v>CORE-ANC-ASR1</v>
      </c>
      <c r="F198" s="1" t="str">
        <f t="shared" si="29"/>
        <v>ACS:47.CUXP.870075.002.ACSI</v>
      </c>
      <c r="G198" s="1" t="str">
        <f t="shared" si="30"/>
        <v>3Mbps ME</v>
      </c>
      <c r="H198" s="1" t="str">
        <f t="shared" si="31"/>
        <v>2241 Cinnabar Loop</v>
      </c>
      <c r="I198" s="1" t="str">
        <f t="shared" si="32"/>
        <v>Anchorage</v>
      </c>
      <c r="J198" s="2" t="str">
        <f t="shared" si="33"/>
        <v>Robert Blea 344-7380</v>
      </c>
      <c r="K198" s="2" t="e">
        <f t="shared" si="34"/>
        <v>#VALUE!</v>
      </c>
      <c r="L198" s="2" t="str">
        <f t="shared" si="35"/>
        <v>co11772</v>
      </c>
    </row>
    <row r="199" spans="1:12" x14ac:dyDescent="0.3">
      <c r="A199" t="s">
        <v>476</v>
      </c>
      <c r="B199" t="s">
        <v>477</v>
      </c>
      <c r="C199" t="s">
        <v>478</v>
      </c>
      <c r="D199" s="1" t="str">
        <f t="shared" si="27"/>
        <v>dec-anc-rwmp</v>
      </c>
      <c r="E199" s="1" t="str">
        <f t="shared" si="28"/>
        <v>CORE-ANC-ASR1, 47.CUXP.870249.002.ACSI B</v>
      </c>
      <c r="F199" s="1" t="e">
        <f t="shared" si="29"/>
        <v>#VALUE!</v>
      </c>
      <c r="G199" s="1" t="e">
        <f t="shared" si="30"/>
        <v>#VALUE!</v>
      </c>
      <c r="H199" s="1" t="str">
        <f t="shared" si="31"/>
        <v>47.CUXP.870249.002.ACSI B ~ 20Mbps</v>
      </c>
      <c r="I199" s="1" t="str">
        <f t="shared" si="32"/>
        <v>600 W 58th Ave. Unit J Anchorage</v>
      </c>
      <c r="J199" s="2" t="str">
        <f t="shared" si="33"/>
        <v>SOA RMW Program Coordinator 907-269-7605</v>
      </c>
      <c r="K199" s="2" t="str">
        <f t="shared" si="34"/>
        <v>DEC IT 9072691075</v>
      </c>
      <c r="L199" s="2" t="e">
        <f t="shared" si="35"/>
        <v>#VALUE!</v>
      </c>
    </row>
    <row r="200" spans="1:12" x14ac:dyDescent="0.3">
      <c r="A200" t="s">
        <v>479</v>
      </c>
      <c r="B200" t="s">
        <v>480</v>
      </c>
      <c r="C200" t="s">
        <v>481</v>
      </c>
      <c r="D200" s="1" t="str">
        <f t="shared" si="27"/>
        <v>dfg-anc-hatch-gw</v>
      </c>
      <c r="E200" s="1" t="str">
        <f t="shared" si="28"/>
        <v>CORE-ANC-ASR1</v>
      </c>
      <c r="F200" s="1" t="str">
        <f t="shared" si="29"/>
        <v>ACS:47.CUXP.870004.002.ACSI</v>
      </c>
      <c r="G200" s="1" t="str">
        <f t="shared" si="30"/>
        <v>10Mbps</v>
      </c>
      <c r="H200" s="1" t="str">
        <f t="shared" si="31"/>
        <v>941 N Reeve Blvd</v>
      </c>
      <c r="I200" s="1" t="str">
        <f t="shared" si="32"/>
        <v>Anchorage</v>
      </c>
      <c r="J200" s="2" t="str">
        <f t="shared" si="33"/>
        <v>Summer Woods 269-0314/steve sutton 538-5844</v>
      </c>
      <c r="K200" s="2" t="str">
        <f t="shared" si="34"/>
        <v>DFG Helpdesk 907-465-8177</v>
      </c>
      <c r="L200" s="2" t="str">
        <f t="shared" si="35"/>
        <v>CTASK0012652</v>
      </c>
    </row>
    <row r="201" spans="1:12" x14ac:dyDescent="0.3">
      <c r="A201" t="s">
        <v>482</v>
      </c>
      <c r="B201" t="s">
        <v>483</v>
      </c>
      <c r="C201" t="s">
        <v>484</v>
      </c>
      <c r="D201" s="1" t="str">
        <f t="shared" si="27"/>
        <v>dfg-anc-rcrr</v>
      </c>
      <c r="E201" s="1" t="str">
        <f t="shared" si="28"/>
        <v>CORE-ANC-ASR1</v>
      </c>
      <c r="F201" s="1" t="str">
        <f t="shared" si="29"/>
        <v>ACS:47.CUXP.870003.002.ACSI</v>
      </c>
      <c r="G201" s="1" t="str">
        <f t="shared" si="30"/>
        <v>2Mbps</v>
      </c>
      <c r="H201" s="1" t="str">
        <f t="shared" si="31"/>
        <v>15222 New Seward HWY</v>
      </c>
      <c r="I201" s="1" t="str">
        <f t="shared" si="32"/>
        <v>Local:Timothy Dudley 907-267-2126</v>
      </c>
      <c r="J201" s="2" t="str">
        <f t="shared" si="33"/>
        <v>Timothy Dudley 907-267-2126</v>
      </c>
      <c r="K201" s="2" t="e">
        <f t="shared" si="34"/>
        <v>#VALUE!</v>
      </c>
      <c r="L201" s="2" t="str">
        <f t="shared" si="35"/>
        <v>co12071</v>
      </c>
    </row>
    <row r="202" spans="1:12" x14ac:dyDescent="0.3">
      <c r="A202" t="s">
        <v>485</v>
      </c>
      <c r="B202" t="s">
        <v>486</v>
      </c>
      <c r="C202" t="s">
        <v>487</v>
      </c>
      <c r="D202" s="1" t="str">
        <f t="shared" si="27"/>
        <v>dfg-fai-hatch-gw</v>
      </c>
      <c r="E202" s="1" t="str">
        <f t="shared" si="28"/>
        <v>core-fai-asr1 G1/0/7.799</v>
      </c>
      <c r="F202" s="1" t="str">
        <f t="shared" si="29"/>
        <v>GCI:KQXX/211746</v>
      </c>
      <c r="G202" s="1" t="str">
        <f t="shared" si="30"/>
        <v>15Mbps</v>
      </c>
      <c r="H202" s="1" t="str">
        <f t="shared" si="31"/>
        <v>1150 Wilbur St</v>
      </c>
      <c r="I202" s="1" t="str">
        <f t="shared" si="32"/>
        <v>Fairbanks</v>
      </c>
      <c r="J202" s="2" t="e">
        <f t="shared" si="33"/>
        <v>#VALUE!</v>
      </c>
      <c r="K202" s="2" t="e">
        <f t="shared" si="34"/>
        <v>#VALUE!</v>
      </c>
      <c r="L202" s="2" t="e">
        <f t="shared" si="35"/>
        <v>#VALUE!</v>
      </c>
    </row>
    <row r="203" spans="1:12" x14ac:dyDescent="0.3">
      <c r="A203" t="s">
        <v>488</v>
      </c>
      <c r="B203" t="s">
        <v>489</v>
      </c>
      <c r="C203" t="s">
        <v>490</v>
      </c>
      <c r="D203" s="1" t="str">
        <f t="shared" si="27"/>
        <v>dfg-fai-hq-gw</v>
      </c>
      <c r="E203" s="1" t="str">
        <f t="shared" si="28"/>
        <v>core-fai-asr1</v>
      </c>
      <c r="F203" s="1" t="str">
        <f t="shared" si="29"/>
        <v>ACS 47.CUXP.870027.002.ACSI</v>
      </c>
      <c r="G203" s="1" t="str">
        <f t="shared" si="30"/>
        <v>200Mbps</v>
      </c>
      <c r="H203" s="1" t="str">
        <f t="shared" si="31"/>
        <v>1300 College Rd Fairbanks</v>
      </c>
      <c r="I203" s="1" t="str">
        <f t="shared" si="32"/>
        <v>Local: Jerry Rawson 907-459-7265</v>
      </c>
      <c r="J203" s="2" t="str">
        <f t="shared" si="33"/>
        <v>Jerry Rawson 907-459-7265</v>
      </c>
      <c r="K203" s="2" t="e">
        <f t="shared" si="34"/>
        <v>#VALUE!</v>
      </c>
      <c r="L203" s="2" t="str">
        <f t="shared" si="35"/>
        <v>CHG0040899</v>
      </c>
    </row>
    <row r="204" spans="1:12" x14ac:dyDescent="0.3">
      <c r="A204" t="s">
        <v>491</v>
      </c>
      <c r="B204" t="s">
        <v>492</v>
      </c>
      <c r="C204" t="s">
        <v>493</v>
      </c>
      <c r="D204" s="1" t="str">
        <f t="shared" si="27"/>
        <v>dfg-kod-fish</v>
      </c>
      <c r="E204" s="1" t="str">
        <f t="shared" si="28"/>
        <v>DIST-KOD</v>
      </c>
      <c r="F204" s="1" t="str">
        <f t="shared" si="29"/>
        <v>ACS:45.LMNA.008557.2.ACS</v>
      </c>
      <c r="G204" s="1" t="str">
        <f t="shared" si="30"/>
        <v>2Mbps</v>
      </c>
      <c r="H204" s="1" t="str">
        <f t="shared" si="31"/>
        <v>301 Research Ct. Room 133</v>
      </c>
      <c r="I204" s="1" t="str">
        <f t="shared" si="32"/>
        <v>Kodiak</v>
      </c>
      <c r="J204" s="2" t="e">
        <f t="shared" si="33"/>
        <v>#VALUE!</v>
      </c>
      <c r="K204" s="2" t="str">
        <f t="shared" si="34"/>
        <v>Doug Dorner 907-486-1827</v>
      </c>
      <c r="L204" s="2" t="str">
        <f t="shared" si="35"/>
        <v>co14020</v>
      </c>
    </row>
    <row r="205" spans="1:12" x14ac:dyDescent="0.3">
      <c r="A205" t="s">
        <v>494</v>
      </c>
      <c r="B205" t="s">
        <v>495</v>
      </c>
      <c r="C205" t="s">
        <v>496</v>
      </c>
      <c r="D205" s="1" t="str">
        <f t="shared" si="27"/>
        <v>dfg-kod-hq</v>
      </c>
      <c r="E205" s="1" t="str">
        <f t="shared" si="28"/>
        <v>DIST-KOD</v>
      </c>
      <c r="F205" s="1" t="str">
        <f t="shared" si="29"/>
        <v>ACS 45.LMDA.001516.001.ACS</v>
      </c>
      <c r="G205" s="1" t="str">
        <f t="shared" si="30"/>
        <v>20Mbps</v>
      </c>
      <c r="H205" s="1" t="str">
        <f t="shared" si="31"/>
        <v>351 Research Ct</v>
      </c>
      <c r="I205" s="1" t="str">
        <f t="shared" si="32"/>
        <v>Kodiak</v>
      </c>
      <c r="J205" s="2" t="e">
        <f t="shared" si="33"/>
        <v>#VALUE!</v>
      </c>
      <c r="K205" s="2" t="e">
        <f t="shared" si="34"/>
        <v>#VALUE!</v>
      </c>
      <c r="L205" s="2" t="e">
        <f t="shared" si="35"/>
        <v>#VALUE!</v>
      </c>
    </row>
    <row r="206" spans="1:12" x14ac:dyDescent="0.3">
      <c r="A206" t="s">
        <v>497</v>
      </c>
      <c r="B206" t="s">
        <v>498</v>
      </c>
      <c r="C206" t="s">
        <v>499</v>
      </c>
      <c r="D206" s="1" t="str">
        <f t="shared" si="27"/>
        <v>dfg-pal-farm</v>
      </c>
      <c r="E206" s="1" t="str">
        <f t="shared" si="28"/>
        <v>DIST-PAL-PSOB</v>
      </c>
      <c r="F206" s="1" t="str">
        <f t="shared" si="29"/>
        <v>MTA:MLIT6767</v>
      </c>
      <c r="G206" s="1" t="str">
        <f t="shared" si="30"/>
        <v>10Mbps</v>
      </c>
      <c r="H206" s="1" t="str">
        <f t="shared" si="31"/>
        <v>1509 S. Georgeson Drive Palmer</v>
      </c>
      <c r="I206" s="1" t="str">
        <f t="shared" si="32"/>
        <v>Local:TBD</v>
      </c>
      <c r="J206" s="2" t="str">
        <f t="shared" si="33"/>
        <v>TBD</v>
      </c>
      <c r="K206" s="2" t="str">
        <f t="shared" si="34"/>
        <v>DFG Helpdesk</v>
      </c>
      <c r="L206" s="2" t="str">
        <f t="shared" si="35"/>
        <v>co16562</v>
      </c>
    </row>
    <row r="207" spans="1:12" x14ac:dyDescent="0.3">
      <c r="A207" t="s">
        <v>500</v>
      </c>
      <c r="B207" t="s">
        <v>501</v>
      </c>
      <c r="C207" t="s">
        <v>502</v>
      </c>
      <c r="D207" s="1" t="str">
        <f t="shared" si="27"/>
        <v>dfg-sol-hq</v>
      </c>
      <c r="E207" s="1" t="str">
        <f t="shared" si="28"/>
        <v>to dist-sol Gi0/0/0.129,</v>
      </c>
      <c r="F207" s="1" t="str">
        <f t="shared" si="29"/>
        <v>ACS:47.CUXP.870129.002.ACSI.ACS</v>
      </c>
      <c r="G207" s="1" t="str">
        <f t="shared" si="30"/>
        <v>15Mbps</v>
      </c>
      <c r="H207" s="1" t="str">
        <f t="shared" si="31"/>
        <v>~ACS:47.CUXP.870129.002.ACSI.ACS~ 15Mbps</v>
      </c>
      <c r="I207" s="1" t="str">
        <f t="shared" si="32"/>
        <v>43961 Kalifornsky Beach Rd Ste B Soldotna</v>
      </c>
      <c r="J207" s="2" t="str">
        <f t="shared" si="33"/>
        <v>Brandon Key 907-260-2942</v>
      </c>
      <c r="K207" s="2" t="str">
        <f t="shared" si="34"/>
        <v>DFG Helpdesk 907-465-8177</v>
      </c>
      <c r="L207" s="2" t="str">
        <f t="shared" si="35"/>
        <v>CTASK0014217</v>
      </c>
    </row>
    <row r="208" spans="1:12" x14ac:dyDescent="0.3">
      <c r="A208" t="s">
        <v>503</v>
      </c>
      <c r="B208" t="s">
        <v>504</v>
      </c>
      <c r="C208" t="s">
        <v>505</v>
      </c>
      <c r="D208" s="1" t="str">
        <f t="shared" si="27"/>
        <v>dfg-tok-hq</v>
      </c>
      <c r="E208" s="1" t="str">
        <f t="shared" si="28"/>
        <v>dist-tok-sats</v>
      </c>
      <c r="F208" s="1" t="str">
        <f t="shared" si="29"/>
        <v>AP&amp;T:ATCTOKXTOKX09.1000.002</v>
      </c>
      <c r="G208" s="1" t="str">
        <f t="shared" si="30"/>
        <v>5Mbps</v>
      </c>
      <c r="H208" s="1" t="str">
        <f t="shared" si="31"/>
        <v>100 Center St Tok</v>
      </c>
      <c r="I208" s="1" t="str">
        <f t="shared" si="32"/>
        <v>Local: 883-2971</v>
      </c>
      <c r="J208" s="2" t="str">
        <f t="shared" si="33"/>
        <v>883-2971</v>
      </c>
      <c r="K208" s="2" t="e">
        <f t="shared" si="34"/>
        <v>#VALUE!</v>
      </c>
      <c r="L208" s="2" t="str">
        <f t="shared" si="35"/>
        <v>CTASK0014406</v>
      </c>
    </row>
    <row r="209" spans="1:12" x14ac:dyDescent="0.3">
      <c r="A209" t="s">
        <v>506</v>
      </c>
      <c r="B209" t="s">
        <v>507</v>
      </c>
      <c r="C209" t="s">
        <v>508</v>
      </c>
      <c r="D209" s="1" t="str">
        <f t="shared" si="27"/>
        <v>dist-del-sats</v>
      </c>
      <c r="E209" s="1" t="str">
        <f t="shared" si="28"/>
        <v>dot-trim-camp via</v>
      </c>
      <c r="F209" s="1" t="str">
        <f t="shared" si="29"/>
        <v>SATS: 109-6024</v>
      </c>
      <c r="G209" s="1" t="e">
        <f t="shared" si="30"/>
        <v>#VALUE!</v>
      </c>
      <c r="H209" s="1" t="e">
        <f t="shared" si="31"/>
        <v>#VALUE!</v>
      </c>
      <c r="I209" s="1" t="e">
        <f t="shared" si="32"/>
        <v>#VALUE!</v>
      </c>
      <c r="J209" s="2" t="e">
        <f t="shared" si="33"/>
        <v>#VALUE!</v>
      </c>
      <c r="K209" s="2" t="e">
        <f t="shared" si="34"/>
        <v>#VALUE!</v>
      </c>
      <c r="L209" s="2" t="e">
        <f t="shared" si="35"/>
        <v>#VALUE!</v>
      </c>
    </row>
    <row r="210" spans="1:12" x14ac:dyDescent="0.3">
      <c r="A210" t="s">
        <v>506</v>
      </c>
      <c r="B210" t="s">
        <v>507</v>
      </c>
      <c r="C210" t="s">
        <v>509</v>
      </c>
      <c r="D210" s="1" t="str">
        <f t="shared" si="27"/>
        <v>dist-del-sats</v>
      </c>
      <c r="E210" s="1" t="e">
        <f t="shared" si="28"/>
        <v>#VALUE!</v>
      </c>
      <c r="F210" s="1" t="str">
        <f t="shared" si="29"/>
        <v>SATS: 109-6024</v>
      </c>
      <c r="G210" s="1" t="e">
        <f t="shared" si="30"/>
        <v>#VALUE!</v>
      </c>
      <c r="H210" s="1" t="e">
        <f t="shared" si="31"/>
        <v>#VALUE!</v>
      </c>
      <c r="I210" s="1" t="e">
        <f t="shared" si="32"/>
        <v>#VALUE!</v>
      </c>
      <c r="J210" s="2" t="e">
        <f t="shared" si="33"/>
        <v>#VALUE!</v>
      </c>
      <c r="K210" s="2" t="e">
        <f t="shared" si="34"/>
        <v>#VALUE!</v>
      </c>
      <c r="L210" s="2" t="e">
        <f t="shared" si="35"/>
        <v>#VALUE!</v>
      </c>
    </row>
    <row r="211" spans="1:12" x14ac:dyDescent="0.3">
      <c r="A211" t="s">
        <v>510</v>
      </c>
      <c r="B211" t="s">
        <v>511</v>
      </c>
      <c r="C211" t="s">
        <v>512</v>
      </c>
      <c r="D211" s="1" t="str">
        <f t="shared" si="27"/>
        <v>dist-gle-sats</v>
      </c>
      <c r="E211" s="1" t="str">
        <f t="shared" si="28"/>
        <v>dot-pax-camp via</v>
      </c>
      <c r="F211" s="1" t="e">
        <f t="shared" si="29"/>
        <v>#VALUE!</v>
      </c>
      <c r="G211" s="1" t="e">
        <f t="shared" si="30"/>
        <v>#VALUE!</v>
      </c>
      <c r="H211" s="1" t="str">
        <f t="shared" si="31"/>
        <v>&lt;TBD&gt;</v>
      </c>
      <c r="I211" s="1" t="e">
        <f t="shared" si="32"/>
        <v>#VALUE!</v>
      </c>
      <c r="J211" s="2" t="e">
        <f t="shared" si="33"/>
        <v>#VALUE!</v>
      </c>
      <c r="K211" s="2" t="e">
        <f t="shared" si="34"/>
        <v>#VALUE!</v>
      </c>
      <c r="L211" s="2" t="e">
        <f t="shared" si="35"/>
        <v>#VALUE!</v>
      </c>
    </row>
    <row r="212" spans="1:12" x14ac:dyDescent="0.3">
      <c r="A212" t="s">
        <v>510</v>
      </c>
      <c r="B212" t="s">
        <v>511</v>
      </c>
      <c r="C212" t="s">
        <v>513</v>
      </c>
      <c r="D212" s="1" t="str">
        <f t="shared" si="27"/>
        <v>dist-gle-sats</v>
      </c>
      <c r="E212" s="1" t="str">
        <f t="shared" si="28"/>
        <v>hub-gle-heal</v>
      </c>
      <c r="F212" s="1" t="str">
        <f t="shared" si="29"/>
        <v>CVTC:995-9982</v>
      </c>
      <c r="G212" s="1" t="str">
        <f t="shared" si="30"/>
        <v>20Mbps</v>
      </c>
      <c r="H212" s="1" t="e">
        <f t="shared" si="31"/>
        <v>#VALUE!</v>
      </c>
      <c r="I212" s="1" t="e">
        <f t="shared" si="32"/>
        <v>#VALUE!</v>
      </c>
      <c r="J212" s="2" t="e">
        <f t="shared" si="33"/>
        <v>#VALUE!</v>
      </c>
      <c r="K212" s="2" t="e">
        <f t="shared" si="34"/>
        <v>#VALUE!</v>
      </c>
      <c r="L212" s="2" t="e">
        <f t="shared" si="35"/>
        <v>#VALUE!</v>
      </c>
    </row>
    <row r="213" spans="1:12" x14ac:dyDescent="0.3">
      <c r="A213" t="s">
        <v>510</v>
      </c>
      <c r="B213" t="s">
        <v>511</v>
      </c>
      <c r="C213" t="s">
        <v>514</v>
      </c>
      <c r="D213" s="1" t="str">
        <f t="shared" si="27"/>
        <v>dist-gle-sats</v>
      </c>
      <c r="E213" s="1" t="str">
        <f t="shared" si="28"/>
        <v>to core-anc-tele1 G0/3 via</v>
      </c>
      <c r="F213" s="1" t="str">
        <f t="shared" si="29"/>
        <v>SATS: 195-6008</v>
      </c>
      <c r="G213" s="1" t="e">
        <f t="shared" si="30"/>
        <v>#VALUE!</v>
      </c>
      <c r="H213" s="1" t="e">
        <f t="shared" si="31"/>
        <v>#VALUE!</v>
      </c>
      <c r="I213" s="1" t="e">
        <f t="shared" si="32"/>
        <v>#VALUE!</v>
      </c>
      <c r="J213" s="2" t="e">
        <f t="shared" si="33"/>
        <v>#VALUE!</v>
      </c>
      <c r="K213" s="2" t="e">
        <f t="shared" si="34"/>
        <v>#VALUE!</v>
      </c>
      <c r="L213" s="2" t="e">
        <f t="shared" si="35"/>
        <v>#VALUE!</v>
      </c>
    </row>
    <row r="214" spans="1:12" x14ac:dyDescent="0.3">
      <c r="A214" t="s">
        <v>515</v>
      </c>
      <c r="B214" t="s">
        <v>516</v>
      </c>
      <c r="C214" t="s">
        <v>517</v>
      </c>
      <c r="D214" s="1" t="str">
        <f t="shared" si="27"/>
        <v>dist-kod</v>
      </c>
      <c r="E214" s="1" t="str">
        <f t="shared" si="28"/>
        <v>ACS AGGREGATE</v>
      </c>
      <c r="F214" s="1" t="str">
        <f t="shared" si="29"/>
        <v>ACS:47.CUXP.870057.002.ACSI</v>
      </c>
      <c r="G214" s="1" t="e">
        <f t="shared" si="30"/>
        <v>#VALUE!</v>
      </c>
      <c r="H214" s="1" t="e">
        <f t="shared" si="31"/>
        <v>#VALUE!</v>
      </c>
      <c r="I214" s="1" t="e">
        <f t="shared" si="32"/>
        <v>#VALUE!</v>
      </c>
      <c r="J214" s="2" t="e">
        <f t="shared" si="33"/>
        <v>#VALUE!</v>
      </c>
      <c r="K214" s="2" t="e">
        <f t="shared" si="34"/>
        <v>#VALUE!</v>
      </c>
      <c r="L214" s="2" t="str">
        <f t="shared" si="35"/>
        <v>co16614</v>
      </c>
    </row>
    <row r="215" spans="1:12" x14ac:dyDescent="0.3">
      <c r="A215" t="s">
        <v>515</v>
      </c>
      <c r="B215" t="s">
        <v>516</v>
      </c>
      <c r="C215" t="s">
        <v>518</v>
      </c>
      <c r="D215" s="1" t="str">
        <f t="shared" si="27"/>
        <v>dist-kod</v>
      </c>
      <c r="E215" s="1" t="str">
        <f t="shared" si="28"/>
        <v>CORE-ANC-ASR1</v>
      </c>
      <c r="F215" s="1" t="str">
        <f t="shared" si="29"/>
        <v>ACS:47.CUXP.870057.002.ACSI</v>
      </c>
      <c r="G215" s="1" t="str">
        <f t="shared" si="30"/>
        <v>40Mbps</v>
      </c>
      <c r="H215" s="1" t="str">
        <f t="shared" si="31"/>
        <v>1115 Mill Bay Road (ACS CoLo)</v>
      </c>
      <c r="I215" s="1" t="str">
        <f t="shared" si="32"/>
        <v>Kodiak</v>
      </c>
      <c r="J215" s="2" t="e">
        <f t="shared" si="33"/>
        <v>#VALUE!</v>
      </c>
      <c r="K215" s="2" t="e">
        <f t="shared" si="34"/>
        <v>#VALUE!</v>
      </c>
      <c r="L215" s="2" t="str">
        <f t="shared" si="35"/>
        <v>ACS CoLo</v>
      </c>
    </row>
    <row r="216" spans="1:12" x14ac:dyDescent="0.3">
      <c r="A216" t="s">
        <v>515</v>
      </c>
      <c r="B216" t="s">
        <v>516</v>
      </c>
      <c r="C216" t="s">
        <v>519</v>
      </c>
      <c r="D216" s="1" t="str">
        <f t="shared" si="27"/>
        <v>dist-kod</v>
      </c>
      <c r="E216" s="1" t="str">
        <f t="shared" si="28"/>
        <v>dfg-kod-fish</v>
      </c>
      <c r="F216" s="1" t="str">
        <f t="shared" si="29"/>
        <v>ACS:45.LMNA.008557.2.ACS</v>
      </c>
      <c r="G216" s="1" t="str">
        <f t="shared" si="30"/>
        <v>2Mbps</v>
      </c>
      <c r="H216" s="1" t="str">
        <f t="shared" si="31"/>
        <v>301 Research Ct. Room 133</v>
      </c>
      <c r="I216" s="1" t="str">
        <f t="shared" si="32"/>
        <v>Kodiak</v>
      </c>
      <c r="J216" s="2" t="e">
        <f t="shared" si="33"/>
        <v>#VALUE!</v>
      </c>
      <c r="K216" s="2" t="str">
        <f t="shared" si="34"/>
        <v>Doug Dorner 907-486-1827</v>
      </c>
      <c r="L216" s="2" t="str">
        <f t="shared" si="35"/>
        <v>co14020</v>
      </c>
    </row>
    <row r="217" spans="1:12" x14ac:dyDescent="0.3">
      <c r="A217" t="s">
        <v>515</v>
      </c>
      <c r="B217" t="s">
        <v>516</v>
      </c>
      <c r="C217" t="s">
        <v>520</v>
      </c>
      <c r="D217" s="1" t="str">
        <f t="shared" si="27"/>
        <v>dist-kod</v>
      </c>
      <c r="E217" s="1" t="str">
        <f t="shared" si="28"/>
        <v>dfg-kod-hq</v>
      </c>
      <c r="F217" s="1" t="str">
        <f t="shared" si="29"/>
        <v>ACS 45.LMDA.001516.001.ACS</v>
      </c>
      <c r="G217" s="1" t="str">
        <f t="shared" si="30"/>
        <v>20Mbps</v>
      </c>
      <c r="H217" s="1" t="str">
        <f t="shared" si="31"/>
        <v>351 Research Ct</v>
      </c>
      <c r="I217" s="1" t="str">
        <f t="shared" si="32"/>
        <v>Kodiak</v>
      </c>
      <c r="J217" s="2" t="e">
        <f t="shared" si="33"/>
        <v>#VALUE!</v>
      </c>
      <c r="K217" s="2" t="str">
        <f t="shared" si="34"/>
        <v>Doug Dorner 907-486-1828</v>
      </c>
      <c r="L217" s="2" t="str">
        <f t="shared" si="35"/>
        <v>co14011</v>
      </c>
    </row>
    <row r="218" spans="1:12" x14ac:dyDescent="0.3">
      <c r="A218" t="s">
        <v>515</v>
      </c>
      <c r="B218" t="s">
        <v>516</v>
      </c>
      <c r="C218" t="s">
        <v>521</v>
      </c>
      <c r="D218" s="1" t="str">
        <f t="shared" si="27"/>
        <v>dist-kod</v>
      </c>
      <c r="E218" s="1" t="str">
        <f t="shared" si="28"/>
        <v>DIST-KOD AGGREGATE PORT</v>
      </c>
      <c r="F218" s="1" t="str">
        <f t="shared" si="29"/>
        <v>ACS:45.LMDA.008547.1.ACS</v>
      </c>
      <c r="G218" s="1" t="str">
        <f t="shared" si="30"/>
        <v>100Mbps</v>
      </c>
      <c r="H218" s="1" t="str">
        <f t="shared" si="31"/>
        <v>1115 Mill Bay Road (ACS CoLo) Local:Travis Diemer 907-539-4047</v>
      </c>
      <c r="I218" s="1" t="str">
        <f t="shared" si="32"/>
        <v>Tech:NSS Oncall 907-334-5900</v>
      </c>
      <c r="J218" s="2" t="str">
        <f t="shared" si="33"/>
        <v>Travis Diemer 907-539-4047</v>
      </c>
      <c r="K218" s="2" t="str">
        <f t="shared" si="34"/>
        <v>NSS Oncall 907-334-5900</v>
      </c>
      <c r="L218" s="2" t="str">
        <f t="shared" si="35"/>
        <v>ACS CoLo</v>
      </c>
    </row>
    <row r="219" spans="1:12" x14ac:dyDescent="0.3">
      <c r="A219" t="s">
        <v>515</v>
      </c>
      <c r="B219" t="s">
        <v>516</v>
      </c>
      <c r="C219" t="s">
        <v>522</v>
      </c>
      <c r="D219" s="1" t="str">
        <f t="shared" si="27"/>
        <v>dist-kod</v>
      </c>
      <c r="E219" s="1" t="str">
        <f t="shared" si="28"/>
        <v>dnr-kod-parks</v>
      </c>
      <c r="F219" s="1" t="str">
        <f t="shared" si="29"/>
        <v>ACS 45.LMNA.008579.002.ACS</v>
      </c>
      <c r="G219" s="1" t="str">
        <f t="shared" si="30"/>
        <v>2Mbps</v>
      </c>
      <c r="H219" s="1" t="str">
        <f t="shared" si="31"/>
        <v>1400 Abercrombie Dr</v>
      </c>
      <c r="I219" s="1" t="str">
        <f t="shared" si="32"/>
        <v>Kodiak</v>
      </c>
      <c r="J219" s="2" t="str">
        <f t="shared" si="33"/>
        <v>Ben Shryock 907-486-6339</v>
      </c>
      <c r="K219" s="2" t="str">
        <f t="shared" si="34"/>
        <v>Todd Johnson 907-269-8831</v>
      </c>
      <c r="L219" s="2" t="str">
        <f t="shared" si="35"/>
        <v>co14017</v>
      </c>
    </row>
    <row r="220" spans="1:12" x14ac:dyDescent="0.3">
      <c r="A220" t="s">
        <v>515</v>
      </c>
      <c r="B220" t="s">
        <v>516</v>
      </c>
      <c r="C220" t="s">
        <v>523</v>
      </c>
      <c r="D220" s="1" t="str">
        <f t="shared" si="27"/>
        <v>dist-kod</v>
      </c>
      <c r="E220" s="1" t="str">
        <f t="shared" si="28"/>
        <v>doa-kod-pda</v>
      </c>
      <c r="F220" s="1" t="str">
        <f t="shared" si="29"/>
        <v>ACS 45.LMNA.008555.2.ACS</v>
      </c>
      <c r="G220" s="1" t="str">
        <f t="shared" si="30"/>
        <v>3Mbps</v>
      </c>
      <c r="H220" s="1" t="str">
        <f t="shared" si="31"/>
        <v>518 Marine Way</v>
      </c>
      <c r="I220" s="1" t="str">
        <f t="shared" si="32"/>
        <v>Ste202</v>
      </c>
      <c r="J220" s="2" t="str">
        <f t="shared" si="33"/>
        <v>Main 907-486-8114</v>
      </c>
      <c r="K220" s="2" t="str">
        <f t="shared" si="34"/>
        <v>DOAIT Helpdesk 907-269-2099</v>
      </c>
      <c r="L220" s="2" t="str">
        <f t="shared" si="35"/>
        <v>co14021</v>
      </c>
    </row>
    <row r="221" spans="1:12" x14ac:dyDescent="0.3">
      <c r="A221" t="s">
        <v>515</v>
      </c>
      <c r="B221" t="s">
        <v>516</v>
      </c>
      <c r="C221" t="s">
        <v>524</v>
      </c>
      <c r="D221" s="1" t="str">
        <f t="shared" si="27"/>
        <v>dist-kod</v>
      </c>
      <c r="E221" s="1" t="str">
        <f t="shared" si="28"/>
        <v>dot-kod-air</v>
      </c>
      <c r="F221" s="1" t="str">
        <f t="shared" si="29"/>
        <v>ACS:45.LMNA.008560.002</v>
      </c>
      <c r="G221" s="1" t="str">
        <f t="shared" si="30"/>
        <v>2Mbps</v>
      </c>
      <c r="H221" s="1" t="str">
        <f t="shared" si="31"/>
        <v>500 Taxi Way (Kodiak Airport)</v>
      </c>
      <c r="I221" s="1" t="str">
        <f t="shared" si="32"/>
        <v>Kodiak</v>
      </c>
      <c r="J221" s="2" t="str">
        <f t="shared" si="33"/>
        <v>Todd Dorman 907-487-2611</v>
      </c>
      <c r="K221" s="2" t="str">
        <f t="shared" si="34"/>
        <v>DOT Helpdesk 907-334-2525</v>
      </c>
      <c r="L221" s="2" t="str">
        <f t="shared" si="35"/>
        <v>Kodiak Airport</v>
      </c>
    </row>
    <row r="222" spans="1:12" x14ac:dyDescent="0.3">
      <c r="A222" t="s">
        <v>515</v>
      </c>
      <c r="B222" t="s">
        <v>516</v>
      </c>
      <c r="C222" t="s">
        <v>525</v>
      </c>
      <c r="D222" s="1" t="str">
        <f t="shared" si="27"/>
        <v>dist-kod</v>
      </c>
      <c r="E222" s="1" t="str">
        <f t="shared" si="28"/>
        <v>dot-kod-hq</v>
      </c>
      <c r="F222" s="1" t="str">
        <f t="shared" si="29"/>
        <v>ACS:45.LMNA.008551.2.ACS</v>
      </c>
      <c r="G222" s="1" t="str">
        <f t="shared" si="30"/>
        <v>3Mbps</v>
      </c>
      <c r="H222" s="1" t="str">
        <f t="shared" si="31"/>
        <v>1500 Anton Larson Road</v>
      </c>
      <c r="I222" s="1" t="str">
        <f t="shared" si="32"/>
        <v>Kodiak</v>
      </c>
      <c r="J222" s="2" t="str">
        <f t="shared" si="33"/>
        <v>Todd Dorman 907-487-2611</v>
      </c>
      <c r="K222" s="2" t="str">
        <f t="shared" si="34"/>
        <v>DOT Helpdesk 907-334-2525</v>
      </c>
      <c r="L222" s="2" t="str">
        <f t="shared" si="35"/>
        <v>co17393</v>
      </c>
    </row>
    <row r="223" spans="1:12" x14ac:dyDescent="0.3">
      <c r="A223" t="s">
        <v>515</v>
      </c>
      <c r="B223" t="s">
        <v>516</v>
      </c>
      <c r="C223" t="s">
        <v>526</v>
      </c>
      <c r="D223" s="1" t="str">
        <f t="shared" si="27"/>
        <v>dist-kod</v>
      </c>
      <c r="E223" s="1" t="str">
        <f t="shared" si="28"/>
        <v>dps-kod-poli</v>
      </c>
      <c r="F223" s="1" t="str">
        <f t="shared" si="29"/>
        <v>ACS:45.LMNA.008559.2.ACS</v>
      </c>
      <c r="G223" s="1" t="str">
        <f t="shared" si="30"/>
        <v>2Mbps</v>
      </c>
      <c r="H223" s="1" t="str">
        <f t="shared" si="31"/>
        <v>2160 Mill Bay Road</v>
      </c>
      <c r="I223" s="1" t="str">
        <f t="shared" si="32"/>
        <v>Kodiak</v>
      </c>
      <c r="J223" s="2" t="str">
        <f t="shared" si="33"/>
        <v>James Peterson 907-486-8619</v>
      </c>
      <c r="K223" s="2" t="str">
        <f t="shared" si="34"/>
        <v>DPS Helpdesk 907-269-5678</v>
      </c>
      <c r="L223" s="2" t="str">
        <f t="shared" si="35"/>
        <v>co14022</v>
      </c>
    </row>
    <row r="224" spans="1:12" x14ac:dyDescent="0.3">
      <c r="A224" t="s">
        <v>515</v>
      </c>
      <c r="B224" t="s">
        <v>516</v>
      </c>
      <c r="C224" t="s">
        <v>527</v>
      </c>
      <c r="D224" s="1" t="str">
        <f t="shared" si="27"/>
        <v>dist-kod</v>
      </c>
      <c r="E224" s="1" t="str">
        <f t="shared" si="28"/>
        <v>hss-kod-acs</v>
      </c>
      <c r="F224" s="1" t="str">
        <f t="shared" si="29"/>
        <v>ACS:45.LMNA.008548.1..ACS</v>
      </c>
      <c r="G224" s="1" t="str">
        <f t="shared" si="30"/>
        <v>2Mbps</v>
      </c>
      <c r="H224" s="1" t="str">
        <f t="shared" si="31"/>
        <v>204 Mission Rd. Rm T-2</v>
      </c>
      <c r="I224" s="1" t="str">
        <f t="shared" si="32"/>
        <v>Kodiak</v>
      </c>
      <c r="J224" s="2" t="str">
        <f t="shared" si="33"/>
        <v>Tim Luther 907-486-4788</v>
      </c>
      <c r="K224" s="2" t="str">
        <f t="shared" si="34"/>
        <v>Carole Bergerson 907-375-7736</v>
      </c>
      <c r="L224" s="2" t="str">
        <f t="shared" si="35"/>
        <v>co14016</v>
      </c>
    </row>
    <row r="225" spans="1:12" x14ac:dyDescent="0.3">
      <c r="A225" t="s">
        <v>515</v>
      </c>
      <c r="B225" t="s">
        <v>516</v>
      </c>
      <c r="C225" t="s">
        <v>528</v>
      </c>
      <c r="D225" s="1" t="str">
        <f t="shared" si="27"/>
        <v>dist-kod</v>
      </c>
      <c r="E225" s="1" t="str">
        <f t="shared" si="28"/>
        <v>hub-kod-dps</v>
      </c>
      <c r="F225" s="1" t="str">
        <f t="shared" si="29"/>
        <v>ACS:45.LMNA.008554.2.ACS</v>
      </c>
      <c r="G225" s="1" t="str">
        <f t="shared" si="30"/>
        <v>10Mbps</v>
      </c>
      <c r="H225" s="1" t="str">
        <f t="shared" si="31"/>
        <v>2921-A Mill Bay Rd</v>
      </c>
      <c r="I225" s="1" t="str">
        <f t="shared" si="32"/>
        <v>Kodiak</v>
      </c>
      <c r="J225" s="2" t="e">
        <f t="shared" si="33"/>
        <v>#VALUE!</v>
      </c>
      <c r="K225" s="2" t="str">
        <f t="shared" si="34"/>
        <v>DPS Helpdesk 907-269-5678</v>
      </c>
      <c r="L225" s="2" t="str">
        <f t="shared" si="35"/>
        <v>co17155</v>
      </c>
    </row>
    <row r="226" spans="1:12" x14ac:dyDescent="0.3">
      <c r="A226" t="s">
        <v>515</v>
      </c>
      <c r="B226" t="s">
        <v>516</v>
      </c>
      <c r="C226" t="s">
        <v>529</v>
      </c>
      <c r="D226" s="1" t="str">
        <f t="shared" si="27"/>
        <v>dist-kod</v>
      </c>
      <c r="E226" s="1" t="str">
        <f t="shared" si="28"/>
        <v>hub-kod-krob</v>
      </c>
      <c r="F226" s="1" t="str">
        <f t="shared" si="29"/>
        <v>ACS:45.LMNA.008550.2.ACS</v>
      </c>
      <c r="G226" s="1" t="str">
        <f t="shared" si="30"/>
        <v>5Mbps</v>
      </c>
      <c r="H226" s="1" t="str">
        <f t="shared" si="31"/>
        <v>211 Mission Road</v>
      </c>
      <c r="I226" s="1" t="str">
        <f t="shared" si="32"/>
        <v>2nd Floor</v>
      </c>
      <c r="J226" s="2" t="str">
        <f t="shared" si="33"/>
        <v>Todd Dorman 907-487-2611</v>
      </c>
      <c r="K226" s="2" t="str">
        <f t="shared" si="34"/>
        <v>OIT-Network 907-334-5900</v>
      </c>
      <c r="L226" s="2" t="str">
        <f t="shared" si="35"/>
        <v>co14023</v>
      </c>
    </row>
    <row r="227" spans="1:12" x14ac:dyDescent="0.3">
      <c r="A227" t="s">
        <v>515</v>
      </c>
      <c r="B227" t="s">
        <v>516</v>
      </c>
      <c r="C227" t="s">
        <v>530</v>
      </c>
      <c r="D227" s="1" t="str">
        <f t="shared" si="27"/>
        <v>dist-kod</v>
      </c>
      <c r="E227" s="1" t="str">
        <f t="shared" si="28"/>
        <v>law-kod-hq</v>
      </c>
      <c r="F227" s="1" t="str">
        <f t="shared" si="29"/>
        <v>ACS:45.LMNA.008549.2..ACS</v>
      </c>
      <c r="G227" s="1" t="str">
        <f t="shared" si="30"/>
        <v>2Mbps</v>
      </c>
      <c r="H227" s="1" t="str">
        <f t="shared" si="31"/>
        <v>202 Marine Way</v>
      </c>
      <c r="I227" s="1" t="str">
        <f t="shared" si="32"/>
        <v>Suite 202</v>
      </c>
      <c r="J227" s="2" t="str">
        <f t="shared" si="33"/>
        <v>Stephen Wallace 907-486-5744</v>
      </c>
      <c r="K227" s="2" t="str">
        <f t="shared" si="34"/>
        <v>Jeremiah Bowulus 907-269-6647</v>
      </c>
      <c r="L227" s="2" t="str">
        <f t="shared" si="35"/>
        <v>so98068</v>
      </c>
    </row>
    <row r="228" spans="1:12" x14ac:dyDescent="0.3">
      <c r="A228" t="s">
        <v>531</v>
      </c>
      <c r="B228" t="s">
        <v>532</v>
      </c>
      <c r="C228" t="s">
        <v>533</v>
      </c>
      <c r="D228" s="1" t="str">
        <f t="shared" si="27"/>
        <v>dist-pal-psob</v>
      </c>
      <c r="E228" s="1" t="str">
        <f t="shared" si="28"/>
        <v>CORE-ANC-ASR1</v>
      </c>
      <c r="F228" s="1" t="str">
        <f t="shared" si="29"/>
        <v>ACS:47.CUXP.870068.002.ACSI</v>
      </c>
      <c r="G228" s="1" t="str">
        <f t="shared" si="30"/>
        <v>1Gbps</v>
      </c>
      <c r="H228" s="1" t="str">
        <f t="shared" si="31"/>
        <v>515 E Dahlia Ave. PSOB-MDF Basement</v>
      </c>
      <c r="I228" s="1" t="str">
        <f t="shared" si="32"/>
        <v>Palmer</v>
      </c>
      <c r="J228" s="2" t="str">
        <f t="shared" si="33"/>
        <v>Coldwell Property Mgmt 907-707-1701</v>
      </c>
      <c r="K228" s="2" t="e">
        <f t="shared" si="34"/>
        <v>#VALUE!</v>
      </c>
      <c r="L228" s="2" t="str">
        <f t="shared" si="35"/>
        <v>co19343</v>
      </c>
    </row>
    <row r="229" spans="1:12" x14ac:dyDescent="0.3">
      <c r="A229" t="s">
        <v>531</v>
      </c>
      <c r="B229" t="s">
        <v>532</v>
      </c>
      <c r="C229" t="s">
        <v>534</v>
      </c>
      <c r="D229" s="1" t="str">
        <f t="shared" si="27"/>
        <v>dist-pal-psob</v>
      </c>
      <c r="E229" s="1" t="str">
        <f t="shared" si="28"/>
        <v>dfg-pal-farm</v>
      </c>
      <c r="F229" s="1" t="str">
        <f t="shared" si="29"/>
        <v>MTA:MLIT6767</v>
      </c>
      <c r="G229" s="1" t="str">
        <f t="shared" si="30"/>
        <v>10Mbps</v>
      </c>
      <c r="H229" s="1" t="str">
        <f t="shared" si="31"/>
        <v>1509 S. Georgeson Drive Palmer</v>
      </c>
      <c r="I229" s="1" t="str">
        <f t="shared" si="32"/>
        <v>Local:Gino DelFrate</v>
      </c>
      <c r="J229" s="2" t="str">
        <f t="shared" si="33"/>
        <v>Gino DelFrate</v>
      </c>
      <c r="K229" s="2" t="str">
        <f t="shared" si="34"/>
        <v>DFG Helpdesk</v>
      </c>
      <c r="L229" s="2" t="str">
        <f t="shared" si="35"/>
        <v>co16562</v>
      </c>
    </row>
    <row r="230" spans="1:12" x14ac:dyDescent="0.3">
      <c r="A230" t="s">
        <v>531</v>
      </c>
      <c r="B230" t="s">
        <v>532</v>
      </c>
      <c r="C230" t="s">
        <v>535</v>
      </c>
      <c r="D230" s="1" t="str">
        <f t="shared" si="27"/>
        <v>dist-pal-psob</v>
      </c>
      <c r="E230" s="1" t="str">
        <f t="shared" si="28"/>
        <v>DIST-PAL-SATS</v>
      </c>
      <c r="F230" s="1" t="str">
        <f t="shared" si="29"/>
        <v>MTA:MLIT3264</v>
      </c>
      <c r="G230" s="1" t="str">
        <f t="shared" si="30"/>
        <v>100Mbps</v>
      </c>
      <c r="H230" s="1" t="str">
        <f t="shared" si="31"/>
        <v>515 E. Dahlia Ave. Palmer (PSOB MDF in Basement) Local:Coldwell Banker</v>
      </c>
      <c r="I230" s="1" t="str">
        <f t="shared" si="32"/>
        <v>907-707-1701</v>
      </c>
      <c r="J230" s="2" t="str">
        <f t="shared" si="33"/>
        <v>Coldwell Banker</v>
      </c>
      <c r="K230" s="2" t="str">
        <f t="shared" si="34"/>
        <v>Service Center</v>
      </c>
      <c r="L230" s="2" t="str">
        <f t="shared" si="35"/>
        <v>PSOB MDF in Basement</v>
      </c>
    </row>
    <row r="231" spans="1:12" x14ac:dyDescent="0.3">
      <c r="A231" t="s">
        <v>531</v>
      </c>
      <c r="B231" t="s">
        <v>532</v>
      </c>
      <c r="C231" t="s">
        <v>536</v>
      </c>
      <c r="D231" s="1" t="str">
        <f t="shared" si="27"/>
        <v>dist-pal-psob</v>
      </c>
      <c r="E231" s="1" t="str">
        <f t="shared" si="28"/>
        <v>dnr-chu-rang</v>
      </c>
      <c r="F231" s="1" t="str">
        <f t="shared" si="29"/>
        <v>MTA:MNET6096</v>
      </c>
      <c r="G231" s="1" t="str">
        <f t="shared" si="30"/>
        <v>2Mbps</v>
      </c>
      <c r="H231" s="1" t="str">
        <f t="shared" si="31"/>
        <v>13600 E Kesugi Ken Dr</v>
      </c>
      <c r="I231" s="1" t="str">
        <f t="shared" si="32"/>
        <v>Chulitna</v>
      </c>
      <c r="J231" s="2" t="e">
        <f t="shared" si="33"/>
        <v>#VALUE!</v>
      </c>
      <c r="K231" s="2" t="e">
        <f t="shared" si="34"/>
        <v>#VALUE!</v>
      </c>
      <c r="L231" s="2" t="str">
        <f t="shared" si="35"/>
        <v>co8499</v>
      </c>
    </row>
    <row r="232" spans="1:12" x14ac:dyDescent="0.3">
      <c r="A232" t="s">
        <v>531</v>
      </c>
      <c r="B232" t="s">
        <v>532</v>
      </c>
      <c r="C232" t="s">
        <v>537</v>
      </c>
      <c r="D232" s="1" t="str">
        <f t="shared" si="27"/>
        <v>dist-pal-psob</v>
      </c>
      <c r="E232" s="1" t="str">
        <f t="shared" si="28"/>
        <v>dnr-eag-ware</v>
      </c>
      <c r="F232" s="1" t="str">
        <f t="shared" si="29"/>
        <v>MTA:MLIT3783.02</v>
      </c>
      <c r="G232" s="1" t="str">
        <f t="shared" si="30"/>
        <v>5Mbps</v>
      </c>
      <c r="H232" s="1" t="str">
        <f t="shared" si="31"/>
        <v>9025 VFW Rd</v>
      </c>
      <c r="I232" s="1" t="str">
        <f t="shared" si="32"/>
        <v>Eagle River</v>
      </c>
      <c r="J232" s="2" t="str">
        <f t="shared" si="33"/>
        <v>Ken Cruickshanks 694-9509/Leo Dresnek 694-8919</v>
      </c>
      <c r="K232" s="2" t="e">
        <f t="shared" si="34"/>
        <v>#VALUE!</v>
      </c>
      <c r="L232" s="2" t="str">
        <f t="shared" si="35"/>
        <v>so63439</v>
      </c>
    </row>
    <row r="233" spans="1:12" x14ac:dyDescent="0.3">
      <c r="A233" t="s">
        <v>531</v>
      </c>
      <c r="B233" t="s">
        <v>532</v>
      </c>
      <c r="C233" t="s">
        <v>538</v>
      </c>
      <c r="D233" s="1" t="str">
        <f t="shared" si="27"/>
        <v>dist-pal-psob</v>
      </c>
      <c r="E233" s="1" t="str">
        <f t="shared" si="28"/>
        <v>dnr-pal-frs</v>
      </c>
      <c r="F233" s="1" t="str">
        <f t="shared" si="29"/>
        <v>MTA:MNET3795</v>
      </c>
      <c r="G233" s="1" t="str">
        <f t="shared" si="30"/>
        <v>250Mbps</v>
      </c>
      <c r="H233" s="1" t="str">
        <f t="shared" si="31"/>
        <v>101 S. Airport Road</v>
      </c>
      <c r="I233" s="1" t="str">
        <f t="shared" si="32"/>
        <v>Palmer</v>
      </c>
      <c r="J233" s="2" t="str">
        <f t="shared" si="33"/>
        <v>Nathan Gussert 3345987</v>
      </c>
      <c r="K233" s="2" t="str">
        <f t="shared" si="34"/>
        <v>DNR Helpdesk 269.8831</v>
      </c>
      <c r="L233" s="2" t="e">
        <f t="shared" si="35"/>
        <v>#VALUE!</v>
      </c>
    </row>
    <row r="234" spans="1:12" x14ac:dyDescent="0.3">
      <c r="A234" t="s">
        <v>531</v>
      </c>
      <c r="B234" t="s">
        <v>532</v>
      </c>
      <c r="C234" t="s">
        <v>539</v>
      </c>
      <c r="D234" s="1" t="str">
        <f t="shared" si="27"/>
        <v>dist-pal-psob</v>
      </c>
      <c r="E234" s="1" t="str">
        <f t="shared" si="28"/>
        <v>dnr-pal-park</v>
      </c>
      <c r="F234" s="1" t="str">
        <f t="shared" si="29"/>
        <v>MTA:MNET6729</v>
      </c>
      <c r="G234" s="1" t="str">
        <f t="shared" si="30"/>
        <v>10Mbps</v>
      </c>
      <c r="H234" s="1" t="str">
        <f t="shared" si="31"/>
        <v>17704 Sullivan Ave. Ste 111</v>
      </c>
      <c r="I234" s="1" t="str">
        <f t="shared" si="32"/>
        <v>Palmer</v>
      </c>
      <c r="J234" s="2" t="str">
        <f t="shared" si="33"/>
        <v>Travis Jensen 907-269-8556</v>
      </c>
      <c r="K234" s="2" t="e">
        <f t="shared" si="34"/>
        <v>#VALUE!</v>
      </c>
      <c r="L234" s="2" t="str">
        <f t="shared" si="35"/>
        <v>CHG0041576</v>
      </c>
    </row>
    <row r="235" spans="1:12" x14ac:dyDescent="0.3">
      <c r="A235" t="s">
        <v>531</v>
      </c>
      <c r="B235" t="s">
        <v>532</v>
      </c>
      <c r="C235" t="s">
        <v>540</v>
      </c>
      <c r="D235" s="1" t="str">
        <f t="shared" si="27"/>
        <v>dist-pal-psob</v>
      </c>
      <c r="E235" s="1" t="str">
        <f t="shared" si="28"/>
        <v>dnr-pal-plnt</v>
      </c>
      <c r="F235" s="1" t="str">
        <f t="shared" si="29"/>
        <v>MTA:MLIT3806</v>
      </c>
      <c r="G235" s="1" t="str">
        <f t="shared" si="30"/>
        <v>10Mbps</v>
      </c>
      <c r="H235" s="1" t="str">
        <f t="shared" si="31"/>
        <v>5310 S. Bodenburg Spur (Butte)</v>
      </c>
      <c r="I235" s="1" t="str">
        <f t="shared" si="32"/>
        <v>Palmer</v>
      </c>
      <c r="J235" s="2" t="str">
        <f t="shared" si="33"/>
        <v>Ron Cotterman 745-4469</v>
      </c>
      <c r="K235" s="2" t="e">
        <f t="shared" si="34"/>
        <v>#VALUE!</v>
      </c>
      <c r="L235" s="2" t="str">
        <f t="shared" si="35"/>
        <v>Butte</v>
      </c>
    </row>
    <row r="236" spans="1:12" x14ac:dyDescent="0.3">
      <c r="A236" t="s">
        <v>531</v>
      </c>
      <c r="B236" t="s">
        <v>532</v>
      </c>
      <c r="C236" t="s">
        <v>541</v>
      </c>
      <c r="D236" s="1" t="str">
        <f t="shared" si="27"/>
        <v>dist-pal-psob</v>
      </c>
      <c r="E236" s="1" t="str">
        <f t="shared" si="28"/>
        <v>dnr-was-park</v>
      </c>
      <c r="F236" s="1" t="str">
        <f t="shared" si="29"/>
        <v>MTA:MLIT3778</v>
      </c>
      <c r="G236" s="1" t="str">
        <f t="shared" si="30"/>
        <v>5Mbps</v>
      </c>
      <c r="H236" s="1" t="str">
        <f t="shared" si="31"/>
        <v>7278 E. Bogard Rd</v>
      </c>
      <c r="I236" s="1" t="str">
        <f t="shared" si="32"/>
        <v>Wasilla</v>
      </c>
      <c r="J236" s="2" t="str">
        <f t="shared" si="33"/>
        <v>Wayne Biessel 745.8935</v>
      </c>
      <c r="K236" s="2" t="e">
        <f t="shared" si="34"/>
        <v>#VALUE!</v>
      </c>
      <c r="L236" s="2" t="str">
        <f t="shared" si="35"/>
        <v>co11740</v>
      </c>
    </row>
    <row r="237" spans="1:12" x14ac:dyDescent="0.3">
      <c r="A237" t="s">
        <v>531</v>
      </c>
      <c r="B237" t="s">
        <v>532</v>
      </c>
      <c r="C237" t="s">
        <v>542</v>
      </c>
      <c r="D237" s="1" t="str">
        <f t="shared" si="27"/>
        <v>dist-pal-psob</v>
      </c>
      <c r="E237" s="1" t="str">
        <f t="shared" si="28"/>
        <v>dnr-wil-park</v>
      </c>
      <c r="F237" s="1" t="str">
        <f t="shared" si="29"/>
        <v>MTA:MLIT3777</v>
      </c>
      <c r="G237" s="1" t="str">
        <f t="shared" si="30"/>
        <v>5Mbps</v>
      </c>
      <c r="H237" s="1" t="str">
        <f t="shared" si="31"/>
        <v>MP 1.3 Nancy Lake Pkwy</v>
      </c>
      <c r="I237" s="1" t="str">
        <f t="shared" si="32"/>
        <v>Willow</v>
      </c>
      <c r="J237" s="2" t="e">
        <f t="shared" si="33"/>
        <v>#VALUE!</v>
      </c>
      <c r="K237" s="2" t="e">
        <f t="shared" si="34"/>
        <v>#VALUE!</v>
      </c>
      <c r="L237" s="2" t="str">
        <f t="shared" si="35"/>
        <v>so63440</v>
      </c>
    </row>
    <row r="238" spans="1:12" x14ac:dyDescent="0.3">
      <c r="A238" t="s">
        <v>531</v>
      </c>
      <c r="B238" t="s">
        <v>532</v>
      </c>
      <c r="C238" t="s">
        <v>543</v>
      </c>
      <c r="D238" s="1" t="str">
        <f t="shared" si="27"/>
        <v>dist-pal-psob</v>
      </c>
      <c r="E238" s="1" t="str">
        <f t="shared" si="28"/>
        <v>doa-pal-opa</v>
      </c>
      <c r="F238" s="1" t="str">
        <f t="shared" si="29"/>
        <v>MTA:MLIT3802</v>
      </c>
      <c r="G238" s="1" t="str">
        <f t="shared" si="30"/>
        <v>10Mbps</v>
      </c>
      <c r="H238" s="1" t="str">
        <f t="shared" si="31"/>
        <v>1517 Industrial Way Unit 1</v>
      </c>
      <c r="I238" s="1" t="str">
        <f t="shared" si="32"/>
        <v>Palmer</v>
      </c>
      <c r="J238" s="2" t="str">
        <f t="shared" si="33"/>
        <v>Karen Heal 907-745-0735</v>
      </c>
      <c r="K238" s="2" t="str">
        <f t="shared" si="34"/>
        <v>DOAIT Helpdesk 907-269-2099</v>
      </c>
      <c r="L238" s="2" t="str">
        <f t="shared" si="35"/>
        <v>co21643</v>
      </c>
    </row>
    <row r="239" spans="1:12" x14ac:dyDescent="0.3">
      <c r="A239" t="s">
        <v>531</v>
      </c>
      <c r="B239" t="s">
        <v>532</v>
      </c>
      <c r="C239" t="s">
        <v>544</v>
      </c>
      <c r="D239" s="1" t="str">
        <f t="shared" si="27"/>
        <v>dist-pal-psob</v>
      </c>
      <c r="E239" s="1" t="str">
        <f t="shared" si="28"/>
        <v>doc-pal-mspt</v>
      </c>
      <c r="F239" s="1" t="str">
        <f t="shared" si="29"/>
        <v>MTA:MNET3792</v>
      </c>
      <c r="G239" s="1" t="str">
        <f t="shared" si="30"/>
        <v>50Mbps</v>
      </c>
      <c r="H239" s="1" t="str">
        <f t="shared" si="31"/>
        <v>339 E Dogwood Palmer</v>
      </c>
      <c r="I239" s="1" t="e">
        <f t="shared" si="32"/>
        <v>#VALUE!</v>
      </c>
      <c r="J239" s="2" t="e">
        <f t="shared" si="33"/>
        <v>#VALUE!</v>
      </c>
      <c r="K239" s="2" t="e">
        <f t="shared" si="34"/>
        <v>#VALUE!</v>
      </c>
      <c r="L239" s="2" t="str">
        <f t="shared" si="35"/>
        <v>CTASK0023640</v>
      </c>
    </row>
    <row r="240" spans="1:12" x14ac:dyDescent="0.3">
      <c r="A240" t="s">
        <v>531</v>
      </c>
      <c r="B240" t="s">
        <v>532</v>
      </c>
      <c r="C240" t="s">
        <v>545</v>
      </c>
      <c r="D240" s="1" t="str">
        <f t="shared" si="27"/>
        <v>dist-pal-psob</v>
      </c>
      <c r="E240" s="1" t="str">
        <f t="shared" si="28"/>
        <v>doc-pal-pcc</v>
      </c>
      <c r="F240" s="1" t="str">
        <f t="shared" si="29"/>
        <v>MTA:MNET3808</v>
      </c>
      <c r="G240" s="1" t="str">
        <f t="shared" si="30"/>
        <v>100Mbps</v>
      </c>
      <c r="H240" s="1" t="str">
        <f t="shared" si="31"/>
        <v>Mile58 Glenn Hwy Palmer</v>
      </c>
      <c r="I240" s="1" t="e">
        <f t="shared" si="32"/>
        <v>#VALUE!</v>
      </c>
      <c r="J240" s="2" t="e">
        <f t="shared" si="33"/>
        <v>#VALUE!</v>
      </c>
      <c r="K240" s="2" t="e">
        <f t="shared" si="34"/>
        <v>#VALUE!</v>
      </c>
      <c r="L240" s="2" t="str">
        <f t="shared" si="35"/>
        <v>CTASK0023639</v>
      </c>
    </row>
    <row r="241" spans="1:12" x14ac:dyDescent="0.3">
      <c r="A241" t="s">
        <v>531</v>
      </c>
      <c r="B241" t="s">
        <v>532</v>
      </c>
      <c r="C241" t="s">
        <v>546</v>
      </c>
      <c r="D241" s="1" t="str">
        <f t="shared" si="27"/>
        <v>dist-pal-psob</v>
      </c>
      <c r="E241" s="1" t="str">
        <f t="shared" si="28"/>
        <v>dot-cant-camp</v>
      </c>
      <c r="F241" s="1" t="str">
        <f t="shared" si="29"/>
        <v>MTA:MLIT4084</v>
      </c>
      <c r="G241" s="1" t="str">
        <f t="shared" si="30"/>
        <v>10Mbps</v>
      </c>
      <c r="H241" s="1" t="str">
        <f t="shared" si="31"/>
        <v>MP 133 Denali Hwy</v>
      </c>
      <c r="I241" s="1" t="str">
        <f t="shared" si="32"/>
        <v>Cantwell</v>
      </c>
      <c r="J241" s="2" t="str">
        <f t="shared" si="33"/>
        <v>Duty Station 907-768-2355 or Richard Lee 388-5411</v>
      </c>
      <c r="K241" s="2" t="str">
        <f t="shared" si="34"/>
        <v>DOT Helpdesk 907-xxx-xxxx</v>
      </c>
      <c r="L241" s="2" t="str">
        <f t="shared" si="35"/>
        <v>co19829</v>
      </c>
    </row>
    <row r="242" spans="1:12" x14ac:dyDescent="0.3">
      <c r="A242" t="s">
        <v>531</v>
      </c>
      <c r="B242" t="s">
        <v>532</v>
      </c>
      <c r="C242" t="s">
        <v>547</v>
      </c>
      <c r="D242" s="1" t="str">
        <f t="shared" si="27"/>
        <v>dist-pal-psob</v>
      </c>
      <c r="E242" s="1" t="str">
        <f t="shared" si="28"/>
        <v>dot-hea-camp</v>
      </c>
      <c r="F242" s="1" t="str">
        <f t="shared" si="29"/>
        <v>MTA:MLIT4081</v>
      </c>
      <c r="G242" s="1" t="str">
        <f t="shared" si="30"/>
        <v>10Mbps</v>
      </c>
      <c r="H242" s="1" t="str">
        <f t="shared" si="31"/>
        <v>MP .6 Healy Spur Road (DOT Road Camp)</v>
      </c>
      <c r="I242" s="1" t="str">
        <f t="shared" si="32"/>
        <v>Healy</v>
      </c>
      <c r="J242" s="2" t="str">
        <f t="shared" si="33"/>
        <v>Main 907-683-2257</v>
      </c>
      <c r="K242" s="2" t="str">
        <f t="shared" si="34"/>
        <v>DOT Helpdesk 907-334-2525</v>
      </c>
      <c r="L242" s="2" t="str">
        <f t="shared" si="35"/>
        <v>DOT Road Camp</v>
      </c>
    </row>
    <row r="243" spans="1:12" x14ac:dyDescent="0.3">
      <c r="A243" t="s">
        <v>531</v>
      </c>
      <c r="B243" t="s">
        <v>532</v>
      </c>
      <c r="C243" t="s">
        <v>548</v>
      </c>
      <c r="D243" s="1" t="str">
        <f t="shared" si="27"/>
        <v>dist-pal-psob</v>
      </c>
      <c r="E243" s="1" t="str">
        <f t="shared" si="28"/>
        <v>dot-pal-hq</v>
      </c>
      <c r="F243" s="1" t="str">
        <f t="shared" si="29"/>
        <v xml:space="preserve"> MTA:MLIT3801</v>
      </c>
      <c r="G243" s="1" t="str">
        <f t="shared" si="30"/>
        <v>50Mbps</v>
      </c>
      <c r="H243" s="1" t="str">
        <f t="shared" si="31"/>
        <v>289 Inner Springer Loop Rd.</v>
      </c>
      <c r="I243" s="1" t="str">
        <f t="shared" si="32"/>
        <v>Palmer</v>
      </c>
      <c r="J243" s="2" t="str">
        <f t="shared" si="33"/>
        <v>Tara Clark/Joy Lynn McCavit 746-2118</v>
      </c>
      <c r="K243" s="2" t="e">
        <f t="shared" si="34"/>
        <v>#VALUE!</v>
      </c>
      <c r="L243" s="2" t="str">
        <f t="shared" si="35"/>
        <v>CHG0033538</v>
      </c>
    </row>
    <row r="244" spans="1:12" x14ac:dyDescent="0.3">
      <c r="A244" t="s">
        <v>531</v>
      </c>
      <c r="B244" t="s">
        <v>532</v>
      </c>
      <c r="C244" t="s">
        <v>549</v>
      </c>
      <c r="D244" s="1" t="str">
        <f t="shared" si="27"/>
        <v>dist-pal-psob</v>
      </c>
      <c r="E244" s="1" t="str">
        <f t="shared" si="28"/>
        <v>dot-was-hq</v>
      </c>
      <c r="F244" s="1" t="str">
        <f t="shared" si="29"/>
        <v>MTA:MNET7410</v>
      </c>
      <c r="G244" s="1" t="str">
        <f t="shared" si="30"/>
        <v>50Mbps</v>
      </c>
      <c r="H244" s="1" t="str">
        <f t="shared" si="31"/>
        <v>500 S Seward-Meridian Pkwy</v>
      </c>
      <c r="I244" s="1" t="str">
        <f t="shared" si="32"/>
        <v>Wasilla</v>
      </c>
      <c r="J244" s="2" t="str">
        <f t="shared" si="33"/>
        <v>CHRIS BENTZ 907-269-0652</v>
      </c>
      <c r="K244" s="2" t="e">
        <f t="shared" si="34"/>
        <v>#VALUE!</v>
      </c>
      <c r="L244" s="2" t="str">
        <f t="shared" si="35"/>
        <v>chg0030978</v>
      </c>
    </row>
    <row r="245" spans="1:12" x14ac:dyDescent="0.3">
      <c r="A245" t="s">
        <v>531</v>
      </c>
      <c r="B245" t="s">
        <v>532</v>
      </c>
      <c r="C245" t="s">
        <v>550</v>
      </c>
      <c r="D245" s="1" t="str">
        <f t="shared" si="27"/>
        <v>dist-pal-psob</v>
      </c>
      <c r="E245" s="1" t="str">
        <f t="shared" si="28"/>
        <v>dps-cant-ast</v>
      </c>
      <c r="F245" s="1" t="str">
        <f t="shared" si="29"/>
        <v>MTA:MLIT4085</v>
      </c>
      <c r="G245" s="1" t="str">
        <f t="shared" si="30"/>
        <v>10Mbps</v>
      </c>
      <c r="H245" s="1" t="str">
        <f t="shared" si="31"/>
        <v>MP 210 Parks Hwy</v>
      </c>
      <c r="I245" s="1" t="str">
        <f t="shared" si="32"/>
        <v>Cantwell</v>
      </c>
      <c r="J245" s="2" t="str">
        <f t="shared" si="33"/>
        <v>Main 907-768-2202</v>
      </c>
      <c r="K245" s="2" t="str">
        <f t="shared" si="34"/>
        <v>DPS Helpdesk 907-xxx-xxxx</v>
      </c>
      <c r="L245" s="2" t="str">
        <f t="shared" si="35"/>
        <v>co19829</v>
      </c>
    </row>
    <row r="246" spans="1:12" x14ac:dyDescent="0.3">
      <c r="A246" t="s">
        <v>531</v>
      </c>
      <c r="B246" t="s">
        <v>532</v>
      </c>
      <c r="C246" t="s">
        <v>551</v>
      </c>
      <c r="D246" s="1" t="str">
        <f t="shared" si="27"/>
        <v>dist-pal-psob</v>
      </c>
      <c r="E246" s="1" t="str">
        <f t="shared" si="28"/>
        <v>dps-dnp-poli</v>
      </c>
      <c r="F246" s="1" t="str">
        <f t="shared" si="29"/>
        <v xml:space="preserve"> MTA:MLIT68501</v>
      </c>
      <c r="G246" s="1" t="str">
        <f t="shared" si="30"/>
        <v>5Mbps</v>
      </c>
      <c r="H246" s="1" t="str">
        <f t="shared" si="31"/>
        <v>Denali National Park</v>
      </c>
      <c r="I246" s="1" t="e">
        <f t="shared" si="32"/>
        <v>#VALUE!</v>
      </c>
      <c r="J246" s="2" t="e">
        <f t="shared" si="33"/>
        <v>#VALUE!</v>
      </c>
      <c r="K246" s="2" t="e">
        <f t="shared" si="34"/>
        <v>#VALUE!</v>
      </c>
      <c r="L246" s="2" t="e">
        <f t="shared" si="35"/>
        <v>#VALUE!</v>
      </c>
    </row>
    <row r="247" spans="1:12" x14ac:dyDescent="0.3">
      <c r="A247" t="s">
        <v>531</v>
      </c>
      <c r="B247" t="s">
        <v>532</v>
      </c>
      <c r="C247" t="s">
        <v>552</v>
      </c>
      <c r="D247" s="1" t="str">
        <f t="shared" si="27"/>
        <v>dist-pal-psob</v>
      </c>
      <c r="E247" s="1" t="str">
        <f t="shared" si="28"/>
        <v>dps-hea-ast</v>
      </c>
      <c r="F247" s="1" t="str">
        <f t="shared" si="29"/>
        <v>MTA:MLIT4082</v>
      </c>
      <c r="G247" s="1" t="str">
        <f t="shared" si="30"/>
        <v>10Mbps</v>
      </c>
      <c r="H247" s="1" t="str">
        <f t="shared" si="31"/>
        <v>Tri-Valley Community Center</v>
      </c>
      <c r="I247" s="1" t="str">
        <f t="shared" si="32"/>
        <v>Healy</v>
      </c>
      <c r="J247" s="2" t="str">
        <f t="shared" si="33"/>
        <v>Main 907-683-2232/907-768-2202/fbks ast dispatch 451-5100</v>
      </c>
      <c r="K247" s="2" t="str">
        <f t="shared" si="34"/>
        <v>DPS Helpdesk 907-269-5678</v>
      </c>
      <c r="L247" s="2" t="str">
        <f t="shared" si="35"/>
        <v>co19831</v>
      </c>
    </row>
    <row r="248" spans="1:12" x14ac:dyDescent="0.3">
      <c r="A248" t="s">
        <v>531</v>
      </c>
      <c r="B248" t="s">
        <v>532</v>
      </c>
      <c r="C248" t="s">
        <v>553</v>
      </c>
      <c r="D248" s="1" t="str">
        <f t="shared" si="27"/>
        <v>dist-pal-psob</v>
      </c>
      <c r="E248" s="1" t="str">
        <f t="shared" si="28"/>
        <v>dps-pal-hq</v>
      </c>
      <c r="F248" s="1" t="str">
        <f t="shared" si="29"/>
        <v>MTA:MNET3798</v>
      </c>
      <c r="G248" s="1" t="str">
        <f t="shared" si="30"/>
        <v>250Mbps</v>
      </c>
      <c r="H248" s="1" t="str">
        <f t="shared" si="31"/>
        <v>423 South Valley Way</v>
      </c>
      <c r="I248" s="1" t="str">
        <f t="shared" si="32"/>
        <v>Palmer</v>
      </c>
      <c r="J248" s="2" t="str">
        <f t="shared" si="33"/>
        <v>Jill Velokse-Bybee 373-8300</v>
      </c>
      <c r="K248" s="2" t="e">
        <f t="shared" si="34"/>
        <v>#VALUE!</v>
      </c>
      <c r="L248" s="2" t="str">
        <f t="shared" si="35"/>
        <v>CHG0033177</v>
      </c>
    </row>
    <row r="249" spans="1:12" x14ac:dyDescent="0.3">
      <c r="A249" t="s">
        <v>531</v>
      </c>
      <c r="B249" t="s">
        <v>532</v>
      </c>
      <c r="C249" t="s">
        <v>554</v>
      </c>
      <c r="D249" s="1" t="str">
        <f t="shared" si="27"/>
        <v>dist-pal-psob</v>
      </c>
      <c r="E249" s="1" t="str">
        <f t="shared" si="28"/>
        <v>dps-was-hq</v>
      </c>
      <c r="F249" s="1" t="str">
        <f t="shared" si="29"/>
        <v>MTA:MNET3774</v>
      </c>
      <c r="G249" s="1" t="str">
        <f t="shared" si="30"/>
        <v>250Mbps</v>
      </c>
      <c r="H249" s="1" t="str">
        <f t="shared" si="31"/>
        <v>527 N. Pittman Rd</v>
      </c>
      <c r="I249" s="1" t="str">
        <f t="shared" si="32"/>
        <v>Wasilla</v>
      </c>
      <c r="J249" s="2" t="str">
        <f t="shared" si="33"/>
        <v>Jill Velokse-Bybee 373-8300</v>
      </c>
      <c r="K249" s="2" t="e">
        <f t="shared" si="34"/>
        <v>#VALUE!</v>
      </c>
      <c r="L249" s="2" t="str">
        <f t="shared" si="35"/>
        <v>chg0033183</v>
      </c>
    </row>
    <row r="250" spans="1:12" x14ac:dyDescent="0.3">
      <c r="A250" t="s">
        <v>531</v>
      </c>
      <c r="B250" t="s">
        <v>532</v>
      </c>
      <c r="C250" t="s">
        <v>555</v>
      </c>
      <c r="D250" s="1" t="str">
        <f t="shared" si="27"/>
        <v>dist-pal-psob</v>
      </c>
      <c r="E250" s="1" t="str">
        <f t="shared" si="28"/>
        <v>dps-was-poli</v>
      </c>
      <c r="F250" s="1" t="str">
        <f t="shared" si="29"/>
        <v>MTA:MLIT3779</v>
      </c>
      <c r="G250" s="1" t="str">
        <f t="shared" si="30"/>
        <v>10Mbps</v>
      </c>
      <c r="H250" s="1" t="str">
        <f t="shared" si="31"/>
        <v>1800 E Parks Hwy</v>
      </c>
      <c r="I250" s="1" t="str">
        <f t="shared" si="32"/>
        <v>Wasilla</v>
      </c>
      <c r="J250" s="2" t="str">
        <f t="shared" si="33"/>
        <v>Thomas Mike/TekMate 863-8037</v>
      </c>
      <c r="K250" s="2" t="e">
        <f t="shared" si="34"/>
        <v>#VALUE!</v>
      </c>
      <c r="L250" s="2" t="str">
        <f t="shared" si="35"/>
        <v>so57594</v>
      </c>
    </row>
    <row r="251" spans="1:12" x14ac:dyDescent="0.3">
      <c r="A251" t="s">
        <v>531</v>
      </c>
      <c r="B251" t="s">
        <v>532</v>
      </c>
      <c r="C251" t="s">
        <v>556</v>
      </c>
      <c r="D251" s="1" t="str">
        <f t="shared" si="27"/>
        <v>dist-pal-psob</v>
      </c>
      <c r="E251" s="1" t="str">
        <f t="shared" si="28"/>
        <v>fcs-pal-pio-gw</v>
      </c>
      <c r="F251" s="1" t="str">
        <f t="shared" si="29"/>
        <v>MTA:MNET3794</v>
      </c>
      <c r="G251" s="1" t="str">
        <f t="shared" si="30"/>
        <v>20Mbps</v>
      </c>
      <c r="H251" s="1" t="str">
        <f t="shared" si="31"/>
        <v>250 E. Fireweed</v>
      </c>
      <c r="I251" s="1" t="str">
        <f t="shared" si="32"/>
        <v>Palmer</v>
      </c>
      <c r="J251" s="2" t="str">
        <f t="shared" si="33"/>
        <v>Charge Nurse 354-4241 / Tony Houston 745-4241 ext. 532/761-6532</v>
      </c>
      <c r="K251" s="2" t="str">
        <f t="shared" si="34"/>
        <v>Dave Mills 269-3482</v>
      </c>
      <c r="L251" s="2" t="str">
        <f t="shared" si="35"/>
        <v>CHG0035552</v>
      </c>
    </row>
    <row r="252" spans="1:12" x14ac:dyDescent="0.3">
      <c r="A252" t="s">
        <v>531</v>
      </c>
      <c r="B252" t="s">
        <v>532</v>
      </c>
      <c r="C252" t="s">
        <v>557</v>
      </c>
      <c r="D252" s="1" t="str">
        <f t="shared" si="27"/>
        <v>dist-pal-psob</v>
      </c>
      <c r="E252" s="1" t="str">
        <f t="shared" si="28"/>
        <v>hss-pal-yout</v>
      </c>
      <c r="F252" s="1" t="str">
        <f t="shared" si="29"/>
        <v>MTA:MLIT3803</v>
      </c>
      <c r="G252" s="1" t="str">
        <f t="shared" si="30"/>
        <v>10Mbps</v>
      </c>
      <c r="H252" s="1" t="str">
        <f t="shared" si="31"/>
        <v>581 Outer Springer Loop Rd.</v>
      </c>
      <c r="I252" s="1" t="str">
        <f t="shared" si="32"/>
        <v>Palmer</v>
      </c>
      <c r="J252" s="2" t="e">
        <f t="shared" si="33"/>
        <v>#VALUE!</v>
      </c>
      <c r="K252" s="2" t="str">
        <f t="shared" si="34"/>
        <v>Jeff Bulla/Bruce Collins 746-1630/746-1630</v>
      </c>
      <c r="L252" s="2" t="str">
        <f t="shared" si="35"/>
        <v>co19820</v>
      </c>
    </row>
    <row r="253" spans="1:12" x14ac:dyDescent="0.3">
      <c r="A253" t="s">
        <v>531</v>
      </c>
      <c r="B253" t="s">
        <v>532</v>
      </c>
      <c r="C253" t="s">
        <v>558</v>
      </c>
      <c r="D253" s="1" t="str">
        <f t="shared" si="27"/>
        <v>dist-pal-psob</v>
      </c>
      <c r="E253" s="1" t="str">
        <f t="shared" si="28"/>
        <v>hss-was-heal</v>
      </c>
      <c r="F253" s="1" t="str">
        <f t="shared" si="29"/>
        <v>MTA:MLIT3772</v>
      </c>
      <c r="G253" s="1" t="str">
        <f t="shared" si="30"/>
        <v>10Mbps</v>
      </c>
      <c r="H253" s="1" t="str">
        <f t="shared" si="31"/>
        <v>3223 E Palmer-Wasilla Hwy</v>
      </c>
      <c r="I253" s="1" t="str">
        <f t="shared" si="32"/>
        <v>Wasilla</v>
      </c>
      <c r="J253" s="2" t="str">
        <f t="shared" si="33"/>
        <v>Kathy 352-6652</v>
      </c>
      <c r="K253" s="2" t="e">
        <f t="shared" si="34"/>
        <v>#VALUE!</v>
      </c>
      <c r="L253" s="2" t="str">
        <f t="shared" si="35"/>
        <v>so32314</v>
      </c>
    </row>
    <row r="254" spans="1:12" x14ac:dyDescent="0.3">
      <c r="A254" t="s">
        <v>531</v>
      </c>
      <c r="B254" t="s">
        <v>532</v>
      </c>
      <c r="C254" t="s">
        <v>559</v>
      </c>
      <c r="D254" s="1" t="str">
        <f t="shared" si="27"/>
        <v>dist-pal-psob</v>
      </c>
      <c r="E254" s="1" t="str">
        <f t="shared" si="28"/>
        <v>hss-was-ocs</v>
      </c>
      <c r="F254" s="1" t="str">
        <f t="shared" si="29"/>
        <v>MTA:MNET3775</v>
      </c>
      <c r="G254" s="1" t="str">
        <f t="shared" si="30"/>
        <v>100Mbps</v>
      </c>
      <c r="H254" s="1" t="str">
        <f t="shared" si="31"/>
        <v>595 E. Parks Hwy.</v>
      </c>
      <c r="I254" s="1" t="str">
        <f t="shared" si="32"/>
        <v>Wasilla</v>
      </c>
      <c r="J254" s="2" t="str">
        <f t="shared" si="33"/>
        <v>Jayna Ahlf (907)352-8907</v>
      </c>
      <c r="K254" s="2" t="e">
        <f t="shared" si="34"/>
        <v>#VALUE!</v>
      </c>
      <c r="L254" s="2" t="str">
        <f t="shared" si="35"/>
        <v>907</v>
      </c>
    </row>
    <row r="255" spans="1:12" x14ac:dyDescent="0.3">
      <c r="A255" t="s">
        <v>531</v>
      </c>
      <c r="B255" t="s">
        <v>532</v>
      </c>
      <c r="C255" t="s">
        <v>560</v>
      </c>
      <c r="D255" s="1" t="str">
        <f t="shared" si="27"/>
        <v>dist-pal-psob</v>
      </c>
      <c r="E255" s="1" t="str">
        <f t="shared" si="28"/>
        <v>hub-pal-bizpark</v>
      </c>
      <c r="F255" s="1" t="str">
        <f t="shared" si="29"/>
        <v>MTA:MLIT3796</v>
      </c>
      <c r="G255" s="1" t="str">
        <f t="shared" si="30"/>
        <v>50Mbps</v>
      </c>
      <c r="H255" s="1" t="str">
        <f t="shared" si="31"/>
        <v>1801 S Margaret Dr</v>
      </c>
      <c r="I255" s="1" t="str">
        <f t="shared" si="32"/>
        <v>Palmer</v>
      </c>
      <c r="J255" s="2" t="str">
        <f t="shared" si="33"/>
        <v>Chris Conway 907-269-5704</v>
      </c>
      <c r="K255" s="2" t="e">
        <f t="shared" si="34"/>
        <v>#VALUE!</v>
      </c>
      <c r="L255" s="2" t="str">
        <f t="shared" si="35"/>
        <v>CHG0033178</v>
      </c>
    </row>
    <row r="256" spans="1:12" x14ac:dyDescent="0.3">
      <c r="A256" t="s">
        <v>531</v>
      </c>
      <c r="B256" t="s">
        <v>532</v>
      </c>
      <c r="C256" t="s">
        <v>561</v>
      </c>
      <c r="D256" s="1" t="str">
        <f t="shared" si="27"/>
        <v>dist-pal-psob</v>
      </c>
      <c r="E256" s="1" t="str">
        <f t="shared" si="28"/>
        <v>hub-was-dec</v>
      </c>
      <c r="F256" s="1" t="str">
        <f t="shared" si="29"/>
        <v>MTA:MNET3776</v>
      </c>
      <c r="G256" s="1" t="str">
        <f t="shared" si="30"/>
        <v>20Mbps</v>
      </c>
      <c r="H256" s="1" t="str">
        <f t="shared" si="31"/>
        <v>1700 E. Bogard Rd.</v>
      </c>
      <c r="I256" s="1" t="str">
        <f t="shared" si="32"/>
        <v>Ste 102</v>
      </c>
      <c r="J256" s="2" t="e">
        <f t="shared" si="33"/>
        <v>#VALUE!</v>
      </c>
      <c r="K256" s="2" t="e">
        <f t="shared" si="34"/>
        <v>#VALUE!</v>
      </c>
      <c r="L256" s="2" t="str">
        <f t="shared" si="35"/>
        <v>co11572</v>
      </c>
    </row>
    <row r="257" spans="1:12" x14ac:dyDescent="0.3">
      <c r="A257" t="s">
        <v>531</v>
      </c>
      <c r="B257" t="s">
        <v>532</v>
      </c>
      <c r="C257" t="s">
        <v>562</v>
      </c>
      <c r="D257" s="1" t="str">
        <f t="shared" si="27"/>
        <v>dist-pal-psob</v>
      </c>
      <c r="E257" s="1" t="str">
        <f t="shared" si="28"/>
        <v>hub-was-dol</v>
      </c>
      <c r="F257" s="1" t="str">
        <f t="shared" si="29"/>
        <v>MTA:MNET3773</v>
      </c>
      <c r="G257" s="1" t="str">
        <f t="shared" si="30"/>
        <v>50Mbps</v>
      </c>
      <c r="H257" s="1" t="str">
        <f t="shared" si="31"/>
        <v>Local:DOL-Bradley Gillespie 352-2518</v>
      </c>
      <c r="I257" s="1" t="str">
        <f t="shared" si="32"/>
        <v>Tech:Jemima Drummond 907-269-3721</v>
      </c>
      <c r="J257" s="2" t="str">
        <f t="shared" si="33"/>
        <v>DOL-Bradley Gillespie 352-2518</v>
      </c>
      <c r="K257" s="2" t="str">
        <f t="shared" si="34"/>
        <v>Jemima Drummond 907-269-3721</v>
      </c>
      <c r="L257" s="2" t="str">
        <f t="shared" si="35"/>
        <v>co19752</v>
      </c>
    </row>
    <row r="258" spans="1:12" x14ac:dyDescent="0.3">
      <c r="A258" t="s">
        <v>531</v>
      </c>
      <c r="B258" t="s">
        <v>532</v>
      </c>
      <c r="C258" t="s">
        <v>563</v>
      </c>
      <c r="D258" s="1" t="str">
        <f t="shared" ref="D258:D321" si="36">LEFT(A258, FIND(".", A258) - 1)</f>
        <v>dist-pal-psob</v>
      </c>
      <c r="E258" s="1" t="str">
        <f t="shared" ref="E258:E321" si="37">TRIM(MID(C258,FIND("**",C258)+2,FIND("~",C258)-FIND("**",C258)-2))</f>
        <v>hub-was-sit1</v>
      </c>
      <c r="F258" s="1" t="str">
        <f t="shared" ref="F258:F321" si="38">MID(C258,FIND("~",C258)+1,FIND("~",C258,FIND("~",C258)+1)-FIND("~",C258)-1)</f>
        <v>MTA:MNET6710</v>
      </c>
      <c r="G258" s="1" t="str">
        <f t="shared" ref="G258:G321" si="39">TRIM(MID(C258,FIND("~",C258,FIND("~",C258)+1)+1,FIND(",",C258,FIND("~",C258,FIND("~",C258)+1))-FIND("~",C258,FIND("~",C258)+1)-1))</f>
        <v>20Mbps</v>
      </c>
      <c r="H258" s="1" t="str">
        <f t="shared" ref="H258:H321" si="40">TRIM(MID(C258,FIND(",",C258)+2,FIND(",",C258,FIND(",",C258)+1)-FIND(",",C258)-2))</f>
        <v>Contact DPS Helpdesk for address</v>
      </c>
      <c r="I258" s="1" t="str">
        <f t="shared" ref="I258:I321" si="41">TRIM(MID(C258, SEARCH(",", C258, SEARCH(",", C258)+1)+1, SEARCH(",", C258, SEARCH(",", C258, SEARCH(",", C258)+1)+1) - SEARCH(",", C258, SEARCH(",", C258)+1)-1))</f>
        <v>Wasilla</v>
      </c>
      <c r="J258" s="2" t="e">
        <f t="shared" ref="J258:J321" si="42">TRIM(MID(C258,FIND("Local:",C258)+6,FIND(",",C258,FIND("Local:",C258))-FIND("Local:",C258)-6))</f>
        <v>#VALUE!</v>
      </c>
      <c r="K258" s="2" t="e">
        <f t="shared" ref="K258:K321" si="43">TRIM(MID(C258,FIND("Tech:",C258)+5,FIND(",",C258,FIND("Tech:",C258))-FIND("Tech:",C258)-5))</f>
        <v>#VALUE!</v>
      </c>
      <c r="L258" s="2" t="str">
        <f t="shared" ref="L258:L321" si="44">MID(C258,FIND("(",C258)+1,FIND(")",C258)-FIND("(",C258)-1)</f>
        <v>co14233</v>
      </c>
    </row>
    <row r="259" spans="1:12" x14ac:dyDescent="0.3">
      <c r="A259" t="s">
        <v>531</v>
      </c>
      <c r="B259" t="s">
        <v>532</v>
      </c>
      <c r="C259" t="s">
        <v>564</v>
      </c>
      <c r="D259" s="1" t="str">
        <f t="shared" si="36"/>
        <v>dist-pal-psob</v>
      </c>
      <c r="E259" s="1" t="str">
        <f t="shared" si="37"/>
        <v>ipt-doc-was-gccc-gw</v>
      </c>
      <c r="F259" s="1" t="str">
        <f t="shared" si="38"/>
        <v>MTA:MNET3913.02.GCCC &amp; MTA:MNET3913.01.PSOB</v>
      </c>
      <c r="G259" s="1" t="str">
        <f t="shared" si="39"/>
        <v>100Mbps 22301 West Alsop Road</v>
      </c>
      <c r="H259" s="1" t="str">
        <f t="shared" si="40"/>
        <v>Wasilla</v>
      </c>
      <c r="I259" s="1" t="str">
        <f t="shared" si="41"/>
        <v>Local: GCCC Main line: 864.8100</v>
      </c>
      <c r="J259" s="2" t="str">
        <f t="shared" si="42"/>
        <v>GCCC Main line: 864.8100</v>
      </c>
      <c r="K259" s="2" t="e">
        <f t="shared" si="43"/>
        <v>#VALUE!</v>
      </c>
      <c r="L259" s="2" t="str">
        <f t="shared" si="44"/>
        <v>CHG0041264</v>
      </c>
    </row>
    <row r="260" spans="1:12" x14ac:dyDescent="0.3">
      <c r="A260" t="s">
        <v>531</v>
      </c>
      <c r="B260" t="s">
        <v>532</v>
      </c>
      <c r="C260" t="s">
        <v>565</v>
      </c>
      <c r="D260" s="1" t="str">
        <f t="shared" si="36"/>
        <v>dist-pal-psob</v>
      </c>
      <c r="E260" s="1" t="str">
        <f t="shared" si="37"/>
        <v>MTA AGGREGATE PORT</v>
      </c>
      <c r="F260" s="1" t="str">
        <f t="shared" si="38"/>
        <v>MTA:MNET3082</v>
      </c>
      <c r="G260" s="1" t="str">
        <f t="shared" si="39"/>
        <v>515 E Dahlia Ave. PSOB-MDF Basement</v>
      </c>
      <c r="H260" s="1" t="str">
        <f t="shared" si="40"/>
        <v>Palmer</v>
      </c>
      <c r="I260" s="1" t="str">
        <f t="shared" si="41"/>
        <v>Local:Coldwell Property Mgmt 907-707-1701</v>
      </c>
      <c r="J260" s="2" t="str">
        <f t="shared" si="42"/>
        <v>Coldwell Property Mgmt 907-707-1701</v>
      </c>
      <c r="K260" s="2" t="e">
        <f t="shared" si="43"/>
        <v>#VALUE!</v>
      </c>
      <c r="L260" s="2" t="str">
        <f t="shared" si="44"/>
        <v>co19343</v>
      </c>
    </row>
    <row r="261" spans="1:12" x14ac:dyDescent="0.3">
      <c r="A261" t="s">
        <v>566</v>
      </c>
      <c r="B261" t="s">
        <v>567</v>
      </c>
      <c r="C261" t="s">
        <v>568</v>
      </c>
      <c r="D261" s="1" t="str">
        <f t="shared" si="36"/>
        <v>dist-pal-sats</v>
      </c>
      <c r="E261" s="1" t="str">
        <f t="shared" si="37"/>
        <v>DIST-FTR-SATS</v>
      </c>
      <c r="F261" s="1" t="str">
        <f t="shared" si="38"/>
        <v>SATS:195-6045</v>
      </c>
      <c r="G261" s="1" t="e">
        <f t="shared" si="39"/>
        <v>#VALUE!</v>
      </c>
      <c r="H261" s="1" t="e">
        <f t="shared" si="40"/>
        <v>#VALUE!</v>
      </c>
      <c r="I261" s="1" t="e">
        <f t="shared" si="41"/>
        <v>#VALUE!</v>
      </c>
      <c r="J261" s="2" t="e">
        <f t="shared" si="42"/>
        <v>#VALUE!</v>
      </c>
      <c r="K261" s="2" t="e">
        <f t="shared" si="43"/>
        <v>#VALUE!</v>
      </c>
      <c r="L261" s="2" t="str">
        <f t="shared" si="44"/>
        <v>so117209</v>
      </c>
    </row>
    <row r="262" spans="1:12" x14ac:dyDescent="0.3">
      <c r="A262" t="s">
        <v>566</v>
      </c>
      <c r="B262" t="s">
        <v>567</v>
      </c>
      <c r="C262" t="s">
        <v>569</v>
      </c>
      <c r="D262" s="1" t="str">
        <f t="shared" si="36"/>
        <v>dist-pal-sats</v>
      </c>
      <c r="E262" s="1" t="str">
        <f t="shared" si="37"/>
        <v>DIST-PAL-PSOB</v>
      </c>
      <c r="F262" s="1" t="str">
        <f t="shared" si="38"/>
        <v>MTA:MLIT3264</v>
      </c>
      <c r="G262" s="1" t="str">
        <f t="shared" si="39"/>
        <v>100Mbps</v>
      </c>
      <c r="H262" s="1" t="str">
        <f t="shared" si="40"/>
        <v>515 E. Dahlia Ave. Palmer (PSOB MDF in Basement) Local:Coldwell Banker</v>
      </c>
      <c r="I262" s="1" t="str">
        <f t="shared" si="41"/>
        <v>907-707-1701</v>
      </c>
      <c r="J262" s="2" t="str">
        <f t="shared" si="42"/>
        <v>Coldwell Banker</v>
      </c>
      <c r="K262" s="2" t="str">
        <f t="shared" si="43"/>
        <v>Service Center</v>
      </c>
      <c r="L262" s="2" t="str">
        <f t="shared" si="44"/>
        <v>PSOB MDF in Basement</v>
      </c>
    </row>
    <row r="263" spans="1:12" x14ac:dyDescent="0.3">
      <c r="A263" t="s">
        <v>566</v>
      </c>
      <c r="B263" t="s">
        <v>567</v>
      </c>
      <c r="C263" t="s">
        <v>570</v>
      </c>
      <c r="D263" s="1" t="str">
        <f t="shared" si="36"/>
        <v>dist-pal-sats</v>
      </c>
      <c r="E263" s="1" t="str">
        <f t="shared" si="37"/>
        <v>SOA MetroEthernet</v>
      </c>
      <c r="F263" s="1" t="str">
        <f t="shared" si="38"/>
        <v>MTA:MNET3082</v>
      </c>
      <c r="G263" s="1" t="str">
        <f t="shared" si="39"/>
        <v>300Mbps</v>
      </c>
      <c r="H263" s="1" t="str">
        <f t="shared" si="40"/>
        <v>3401 E Bogard Road (Alcantra SATS Hut)</v>
      </c>
      <c r="I263" s="1" t="str">
        <f t="shared" si="41"/>
        <v>Wasilla</v>
      </c>
      <c r="J263" s="2" t="e">
        <f t="shared" si="42"/>
        <v>#VALUE!</v>
      </c>
      <c r="K263" s="2" t="e">
        <f t="shared" si="43"/>
        <v>#VALUE!</v>
      </c>
      <c r="L263" s="2" t="str">
        <f t="shared" si="44"/>
        <v>Alcantra SATS Hut</v>
      </c>
    </row>
    <row r="264" spans="1:12" x14ac:dyDescent="0.3">
      <c r="A264" t="s">
        <v>571</v>
      </c>
      <c r="B264" t="s">
        <v>572</v>
      </c>
      <c r="C264" t="s">
        <v>573</v>
      </c>
      <c r="D264" s="1" t="str">
        <f t="shared" si="36"/>
        <v>dist-sew-sats</v>
      </c>
      <c r="E264" s="1" t="str">
        <f t="shared" si="37"/>
        <v>CORE-ANC-TUD1</v>
      </c>
      <c r="F264" s="1" t="str">
        <f t="shared" si="38"/>
        <v>SATS:195-6312</v>
      </c>
      <c r="G264" s="1" t="str">
        <f t="shared" si="39"/>
        <v>30Mbps</v>
      </c>
      <c r="H264" s="1" t="str">
        <f t="shared" si="40"/>
        <v>Local:SATS Oncall/440-8611</v>
      </c>
      <c r="I264" s="1" t="str">
        <f t="shared" si="41"/>
        <v>Tech:NSS Anchorage/888-565-8680</v>
      </c>
      <c r="J264" s="2" t="str">
        <f t="shared" si="42"/>
        <v>SATS Oncall/440-8611</v>
      </c>
      <c r="K264" s="2" t="str">
        <f t="shared" si="43"/>
        <v>NSS Anchorage/888-565-8680</v>
      </c>
      <c r="L264" s="2" t="str">
        <f t="shared" si="44"/>
        <v>inc0028214</v>
      </c>
    </row>
    <row r="265" spans="1:12" x14ac:dyDescent="0.3">
      <c r="A265" t="s">
        <v>571</v>
      </c>
      <c r="B265" t="s">
        <v>572</v>
      </c>
      <c r="C265" t="s">
        <v>574</v>
      </c>
      <c r="D265" s="1" t="str">
        <f t="shared" si="36"/>
        <v>dist-sew-sats</v>
      </c>
      <c r="E265" s="1" t="str">
        <f t="shared" si="37"/>
        <v>doc-sew-sccc</v>
      </c>
      <c r="F265" s="1" t="str">
        <f t="shared" si="38"/>
        <v>TELAK:TLS/SWRD/01/0026</v>
      </c>
      <c r="G265" s="1" t="str">
        <f t="shared" si="39"/>
        <v>20Mbps</v>
      </c>
      <c r="H265" s="1" t="str">
        <f t="shared" si="40"/>
        <v>3600 Bette Cato Ave.</v>
      </c>
      <c r="I265" s="1" t="str">
        <f t="shared" si="41"/>
        <v>Seward</v>
      </c>
      <c r="J265" s="2" t="str">
        <f t="shared" si="42"/>
        <v>John Macomber 907-224-8303/907-224-7888</v>
      </c>
      <c r="K265" s="2" t="str">
        <f t="shared" si="43"/>
        <v>DOC Helpdesk</v>
      </c>
      <c r="L265" s="2" t="str">
        <f t="shared" si="44"/>
        <v>inc0011328</v>
      </c>
    </row>
    <row r="266" spans="1:12" x14ac:dyDescent="0.3">
      <c r="A266" t="s">
        <v>571</v>
      </c>
      <c r="B266" t="s">
        <v>572</v>
      </c>
      <c r="C266" t="s">
        <v>575</v>
      </c>
      <c r="D266" s="1" t="str">
        <f t="shared" si="36"/>
        <v>dist-sew-sats</v>
      </c>
      <c r="E266" s="1" t="str">
        <f t="shared" si="37"/>
        <v>hub-sew-muni</v>
      </c>
      <c r="F266" s="1" t="str">
        <f t="shared" si="38"/>
        <v>TELAK:TLS/SWRD/01/0023</v>
      </c>
      <c r="G266" s="1" t="str">
        <f t="shared" si="39"/>
        <v>5Mbps</v>
      </c>
      <c r="H266" s="1" t="str">
        <f t="shared" si="40"/>
        <v>410 Adams</v>
      </c>
      <c r="I266" s="1" t="str">
        <f t="shared" si="41"/>
        <v>2nd Floor (Muni Bldg) Seward</v>
      </c>
      <c r="J266" s="2" t="str">
        <f t="shared" si="42"/>
        <v>Joshua Estes 907-224-4003/907-362-1855</v>
      </c>
      <c r="K266" s="2" t="str">
        <f t="shared" si="43"/>
        <v>OIT Network 888-565-8680</v>
      </c>
      <c r="L266" s="2" t="str">
        <f t="shared" si="44"/>
        <v>Muni Bldg</v>
      </c>
    </row>
    <row r="267" spans="1:12" x14ac:dyDescent="0.3">
      <c r="A267" t="s">
        <v>576</v>
      </c>
      <c r="B267" t="s">
        <v>577</v>
      </c>
      <c r="C267" t="s">
        <v>578</v>
      </c>
      <c r="D267" s="1" t="str">
        <f t="shared" si="36"/>
        <v>dist-sol</v>
      </c>
      <c r="E267" s="1" t="str">
        <f t="shared" si="37"/>
        <v>ACS Aggregate (VPLS)</v>
      </c>
      <c r="F267" s="1" t="str">
        <f t="shared" si="38"/>
        <v>ACS:47.CUXP.800590.001.ACSI</v>
      </c>
      <c r="G267" s="1" t="str">
        <f t="shared" si="39"/>
        <v>200Mbps</v>
      </c>
      <c r="H267" s="1" t="str">
        <f t="shared" si="40"/>
        <v>446333 Kalifornsky Beach Rd.</v>
      </c>
      <c r="I267" s="1" t="str">
        <f t="shared" si="41"/>
        <v>Soldotna</v>
      </c>
      <c r="J267" s="2" t="e">
        <f t="shared" si="42"/>
        <v>#VALUE!</v>
      </c>
      <c r="K267" s="2" t="str">
        <f t="shared" si="43"/>
        <v>Service Center 888-565-8680</v>
      </c>
      <c r="L267" s="2" t="str">
        <f t="shared" si="44"/>
        <v>VPLS</v>
      </c>
    </row>
    <row r="268" spans="1:12" x14ac:dyDescent="0.3">
      <c r="A268" t="s">
        <v>576</v>
      </c>
      <c r="B268" t="s">
        <v>577</v>
      </c>
      <c r="C268" t="s">
        <v>579</v>
      </c>
      <c r="D268" s="1" t="str">
        <f t="shared" si="36"/>
        <v>dist-sol</v>
      </c>
      <c r="E268" s="1" t="str">
        <f t="shared" si="37"/>
        <v>CORE-ANC-ASR1</v>
      </c>
      <c r="F268" s="1" t="str">
        <f t="shared" si="38"/>
        <v>ACS:47.CUXP.870101.002.ACSI</v>
      </c>
      <c r="G268" s="1" t="str">
        <f t="shared" si="39"/>
        <v>500Mbps</v>
      </c>
      <c r="H268" s="1" t="str">
        <f t="shared" si="40"/>
        <v>46333 Kalifornsky Beach Rd.</v>
      </c>
      <c r="I268" s="1" t="str">
        <f t="shared" si="41"/>
        <v>Soldotna (SATS Hut)</v>
      </c>
      <c r="J268" s="2" t="str">
        <f t="shared" si="42"/>
        <v>AST Dispatch 907-262-4453</v>
      </c>
      <c r="K268" s="2" t="e">
        <f t="shared" si="43"/>
        <v>#VALUE!</v>
      </c>
      <c r="L268" s="2" t="str">
        <f t="shared" si="44"/>
        <v>SATS Hut</v>
      </c>
    </row>
    <row r="269" spans="1:12" x14ac:dyDescent="0.3">
      <c r="A269" t="s">
        <v>576</v>
      </c>
      <c r="B269" t="s">
        <v>577</v>
      </c>
      <c r="C269" t="s">
        <v>580</v>
      </c>
      <c r="D269" s="1" t="str">
        <f t="shared" si="36"/>
        <v>dist-sol</v>
      </c>
      <c r="E269" s="1" t="str">
        <f t="shared" si="37"/>
        <v>dnr-ken-rec</v>
      </c>
      <c r="F269" s="1" t="str">
        <f t="shared" si="38"/>
        <v>47.CUXP.870137.002.ACSI.ACS</v>
      </c>
      <c r="G269" s="1" t="str">
        <f t="shared" si="39"/>
        <v>5Mbps</v>
      </c>
      <c r="H269" s="1" t="str">
        <f t="shared" si="40"/>
        <v>110 Trading Bay Rd</v>
      </c>
      <c r="I269" s="1" t="str">
        <f t="shared" si="41"/>
        <v>suite 105</v>
      </c>
      <c r="J269" s="2" t="str">
        <f t="shared" si="42"/>
        <v>Main 907-283-3118</v>
      </c>
      <c r="K269" s="2" t="e">
        <f t="shared" si="43"/>
        <v>#VALUE!</v>
      </c>
      <c r="L269" s="2" t="str">
        <f t="shared" si="44"/>
        <v>co26514</v>
      </c>
    </row>
    <row r="270" spans="1:12" x14ac:dyDescent="0.3">
      <c r="A270" t="s">
        <v>576</v>
      </c>
      <c r="B270" t="s">
        <v>577</v>
      </c>
      <c r="C270" t="s">
        <v>581</v>
      </c>
      <c r="D270" s="1" t="str">
        <f t="shared" si="36"/>
        <v>dist-sol</v>
      </c>
      <c r="E270" s="1" t="str">
        <f t="shared" si="37"/>
        <v>dnr-sol-frs</v>
      </c>
      <c r="F270" s="1" t="str">
        <f t="shared" si="38"/>
        <v>SATS:195-3815</v>
      </c>
      <c r="G270" s="1" t="str">
        <f t="shared" si="39"/>
        <v>1.5Mbps</v>
      </c>
      <c r="H270" s="1" t="str">
        <f t="shared" si="40"/>
        <v>42499 Sterling Hwy</v>
      </c>
      <c r="I270" s="1" t="str">
        <f t="shared" si="41"/>
        <v>Local:Ric Plate 907-262-4124</v>
      </c>
      <c r="J270" s="2" t="str">
        <f t="shared" si="42"/>
        <v>Ric Plate 907-262-4124</v>
      </c>
      <c r="K270" s="2" t="e">
        <f t="shared" si="43"/>
        <v>#VALUE!</v>
      </c>
      <c r="L270" s="2" t="e">
        <f t="shared" si="44"/>
        <v>#VALUE!</v>
      </c>
    </row>
    <row r="271" spans="1:12" x14ac:dyDescent="0.3">
      <c r="A271" t="s">
        <v>576</v>
      </c>
      <c r="B271" t="s">
        <v>577</v>
      </c>
      <c r="C271" t="s">
        <v>582</v>
      </c>
      <c r="D271" s="1" t="str">
        <f t="shared" si="36"/>
        <v>dist-sol</v>
      </c>
      <c r="E271" s="1" t="str">
        <f t="shared" si="37"/>
        <v>dnr-sol-frs</v>
      </c>
      <c r="F271" s="1" t="str">
        <f t="shared" si="38"/>
        <v>SATS:195-3816</v>
      </c>
      <c r="G271" s="1" t="str">
        <f t="shared" si="39"/>
        <v>1.5Mbps</v>
      </c>
      <c r="H271" s="1" t="str">
        <f t="shared" si="40"/>
        <v>42499 Sterling Hwy</v>
      </c>
      <c r="I271" s="1" t="str">
        <f t="shared" si="41"/>
        <v>Local:Ric Plate 907-262-4124</v>
      </c>
      <c r="J271" s="2" t="str">
        <f t="shared" si="42"/>
        <v>Ric Plate 907-262-4124</v>
      </c>
      <c r="K271" s="2" t="e">
        <f t="shared" si="43"/>
        <v>#VALUE!</v>
      </c>
      <c r="L271" s="2" t="e">
        <f t="shared" si="44"/>
        <v>#VALUE!</v>
      </c>
    </row>
    <row r="272" spans="1:12" x14ac:dyDescent="0.3">
      <c r="A272" t="s">
        <v>576</v>
      </c>
      <c r="B272" t="s">
        <v>577</v>
      </c>
      <c r="C272" t="s">
        <v>583</v>
      </c>
      <c r="D272" s="1" t="str">
        <f t="shared" si="36"/>
        <v>dist-sol</v>
      </c>
      <c r="E272" s="1" t="str">
        <f t="shared" si="37"/>
        <v>dps-sol-erc</v>
      </c>
      <c r="F272" s="1" t="str">
        <f t="shared" si="38"/>
        <v>SATS:191-60018</v>
      </c>
      <c r="G272" s="1" t="str">
        <f t="shared" si="39"/>
        <v>1.5Mbps</v>
      </c>
      <c r="H272" s="1" t="str">
        <f t="shared" si="40"/>
        <v>253 Wilson Lane</v>
      </c>
      <c r="I272" s="1" t="str">
        <f t="shared" si="41"/>
        <v>Soldotna</v>
      </c>
      <c r="J272" s="2" t="str">
        <f t="shared" si="42"/>
        <v>DPS Helpdesk 269-5678</v>
      </c>
      <c r="K272" s="2" t="e">
        <f t="shared" si="43"/>
        <v>#VALUE!</v>
      </c>
      <c r="L272" s="2" t="e">
        <f t="shared" si="44"/>
        <v>#VALUE!</v>
      </c>
    </row>
    <row r="273" spans="1:12" x14ac:dyDescent="0.3">
      <c r="A273" t="s">
        <v>576</v>
      </c>
      <c r="B273" t="s">
        <v>577</v>
      </c>
      <c r="C273" t="s">
        <v>584</v>
      </c>
      <c r="D273" s="1" t="str">
        <f t="shared" si="36"/>
        <v>dist-sol</v>
      </c>
      <c r="E273" s="1" t="str">
        <f t="shared" si="37"/>
        <v>dps-sol-erc</v>
      </c>
      <c r="F273" s="1" t="str">
        <f t="shared" si="38"/>
        <v>SATS:191-60018</v>
      </c>
      <c r="G273" s="1" t="str">
        <f t="shared" si="39"/>
        <v>10Mbps</v>
      </c>
      <c r="H273" s="1" t="str">
        <f t="shared" si="40"/>
        <v>253 Wilson Lane</v>
      </c>
      <c r="I273" s="1" t="str">
        <f t="shared" si="41"/>
        <v>Soldotna</v>
      </c>
      <c r="J273" s="2" t="str">
        <f t="shared" si="42"/>
        <v>DPS Helpdesk 269-5678</v>
      </c>
      <c r="K273" s="2" t="str">
        <f t="shared" si="43"/>
        <v>Local:DPS Helpdesk 269-5678</v>
      </c>
      <c r="L273" s="2" t="str">
        <f t="shared" si="44"/>
        <v>CHG0031499</v>
      </c>
    </row>
    <row r="274" spans="1:12" x14ac:dyDescent="0.3">
      <c r="A274" t="s">
        <v>576</v>
      </c>
      <c r="B274" t="s">
        <v>577</v>
      </c>
      <c r="C274" t="s">
        <v>585</v>
      </c>
      <c r="D274" s="1" t="str">
        <f t="shared" si="36"/>
        <v>dist-sol</v>
      </c>
      <c r="E274" s="1" t="str">
        <f t="shared" si="37"/>
        <v>hss-hom-phn</v>
      </c>
      <c r="F274" s="1" t="e">
        <f t="shared" si="38"/>
        <v>#VALUE!</v>
      </c>
      <c r="G274" s="1" t="e">
        <f t="shared" si="39"/>
        <v>#VALUE!</v>
      </c>
      <c r="H274" s="1" t="str">
        <f t="shared" si="40"/>
        <v>3798 Lake St</v>
      </c>
      <c r="I274" s="1" t="str">
        <f t="shared" si="41"/>
        <v>Ste B</v>
      </c>
      <c r="J274" s="2" t="str">
        <f t="shared" si="42"/>
        <v>Jodawn Mullen 907-235-7341</v>
      </c>
      <c r="K274" s="2" t="e">
        <f t="shared" si="43"/>
        <v>#VALUE!</v>
      </c>
      <c r="L274" s="2" t="str">
        <f t="shared" si="44"/>
        <v>CHG0032135</v>
      </c>
    </row>
    <row r="275" spans="1:12" x14ac:dyDescent="0.3">
      <c r="A275" t="s">
        <v>576</v>
      </c>
      <c r="B275" t="s">
        <v>577</v>
      </c>
      <c r="C275" t="s">
        <v>586</v>
      </c>
      <c r="D275" s="1" t="str">
        <f t="shared" si="36"/>
        <v>dist-sol</v>
      </c>
      <c r="E275" s="1" t="str">
        <f t="shared" si="37"/>
        <v>hub-ken-pda</v>
      </c>
      <c r="F275" s="1" t="str">
        <f t="shared" si="38"/>
        <v>ACS:47.CUXP.800126.001.ACSI</v>
      </c>
      <c r="G275" s="1" t="str">
        <f t="shared" si="39"/>
        <v>20Mbps</v>
      </c>
      <c r="H275" s="1" t="str">
        <f t="shared" si="40"/>
        <v>130 Trading Bay Dr. Ste 390</v>
      </c>
      <c r="I275" s="1" t="str">
        <f t="shared" si="41"/>
        <v>Kenai</v>
      </c>
      <c r="J275" s="2" t="str">
        <f t="shared" si="42"/>
        <v>Katherine Malatesta 907-283-3129</v>
      </c>
      <c r="K275" s="2" t="str">
        <f t="shared" si="43"/>
        <v>DOAIT Helpdesk 907-269-2099</v>
      </c>
      <c r="L275" s="2" t="str">
        <f t="shared" si="44"/>
        <v>co24705</v>
      </c>
    </row>
    <row r="276" spans="1:12" x14ac:dyDescent="0.3">
      <c r="A276" t="s">
        <v>587</v>
      </c>
      <c r="B276" t="s">
        <v>588</v>
      </c>
      <c r="C276" t="s">
        <v>589</v>
      </c>
      <c r="D276" s="1" t="str">
        <f t="shared" si="36"/>
        <v>dist-tok-sats</v>
      </c>
      <c r="E276" s="1" t="str">
        <f t="shared" si="37"/>
        <v>AP&amp;T Metro E</v>
      </c>
      <c r="F276" s="1" t="str">
        <f t="shared" si="38"/>
        <v>AP&amp;T:ATCTOKXTOKX09.1000.001</v>
      </c>
      <c r="G276" s="1" t="str">
        <f t="shared" si="39"/>
        <v>25Mbps</v>
      </c>
      <c r="H276" s="1" t="str">
        <f t="shared" si="40"/>
        <v>Mile Post 123.5 Tok Cutoff Tok</v>
      </c>
      <c r="I276" s="1" t="str">
        <f t="shared" si="41"/>
        <v>(SATS Hut at DOT)</v>
      </c>
      <c r="J276" s="2" t="e">
        <f t="shared" si="42"/>
        <v>#VALUE!</v>
      </c>
      <c r="K276" s="2" t="e">
        <f t="shared" si="43"/>
        <v>#VALUE!</v>
      </c>
      <c r="L276" s="2" t="str">
        <f t="shared" si="44"/>
        <v>SATS Hut at DOT</v>
      </c>
    </row>
    <row r="277" spans="1:12" x14ac:dyDescent="0.3">
      <c r="A277" t="s">
        <v>587</v>
      </c>
      <c r="B277" t="s">
        <v>588</v>
      </c>
      <c r="C277" t="s">
        <v>590</v>
      </c>
      <c r="D277" s="1" t="str">
        <f t="shared" si="36"/>
        <v>dist-tok-sats</v>
      </c>
      <c r="E277" s="1" t="str">
        <f t="shared" si="37"/>
        <v>dfg-tok-hq</v>
      </c>
      <c r="F277" s="1" t="str">
        <f t="shared" si="38"/>
        <v>AP&amp;T:ATCTOKXTOKX09.1000.002</v>
      </c>
      <c r="G277" s="1" t="str">
        <f t="shared" si="39"/>
        <v>5Mbps</v>
      </c>
      <c r="H277" s="1" t="str">
        <f t="shared" si="40"/>
        <v>100 Center St Tok</v>
      </c>
      <c r="I277" s="1" t="str">
        <f t="shared" si="41"/>
        <v>Local: 883-2971</v>
      </c>
      <c r="J277" s="2" t="str">
        <f t="shared" si="42"/>
        <v>883-2971</v>
      </c>
      <c r="K277" s="2" t="e">
        <f t="shared" si="43"/>
        <v>#VALUE!</v>
      </c>
      <c r="L277" s="2" t="str">
        <f t="shared" si="44"/>
        <v>CO17676</v>
      </c>
    </row>
    <row r="278" spans="1:12" x14ac:dyDescent="0.3">
      <c r="A278" t="s">
        <v>587</v>
      </c>
      <c r="B278" t="s">
        <v>588</v>
      </c>
      <c r="C278" t="s">
        <v>591</v>
      </c>
      <c r="D278" s="1" t="str">
        <f t="shared" si="36"/>
        <v>dist-tok-sats</v>
      </c>
      <c r="E278" s="1" t="str">
        <f t="shared" si="37"/>
        <v>dnr-tok-frs</v>
      </c>
      <c r="F278" s="1" t="str">
        <f t="shared" si="38"/>
        <v>AP&amp;T:ATCTOKXTOKX09.1000.006</v>
      </c>
      <c r="G278" s="1" t="str">
        <f t="shared" si="39"/>
        <v>10Mbps</v>
      </c>
      <c r="H278" s="1" t="str">
        <f t="shared" si="40"/>
        <v>Mile Post 123 Tok Cutoff Tok</v>
      </c>
      <c r="I278" s="1" t="str">
        <f t="shared" si="41"/>
        <v>Local: 883-1400</v>
      </c>
      <c r="J278" s="2" t="str">
        <f t="shared" si="42"/>
        <v>883-1400</v>
      </c>
      <c r="K278" s="2" t="e">
        <f t="shared" si="43"/>
        <v>#VALUE!</v>
      </c>
      <c r="L278" s="2" t="str">
        <f t="shared" si="44"/>
        <v>CHG0032434</v>
      </c>
    </row>
    <row r="279" spans="1:12" x14ac:dyDescent="0.3">
      <c r="A279" t="s">
        <v>587</v>
      </c>
      <c r="B279" t="s">
        <v>588</v>
      </c>
      <c r="C279" t="s">
        <v>592</v>
      </c>
      <c r="D279" s="1" t="str">
        <f t="shared" si="36"/>
        <v>dist-tok-sats</v>
      </c>
      <c r="E279" s="1" t="str">
        <f t="shared" si="37"/>
        <v>dot-tok-hq</v>
      </c>
      <c r="F279" s="1" t="str">
        <f t="shared" si="38"/>
        <v>AP&amp;T:ATCTOKXTOKX09.1000.005</v>
      </c>
      <c r="G279" s="1" t="str">
        <f t="shared" si="39"/>
        <v>5Mbps</v>
      </c>
      <c r="H279" s="1" t="str">
        <f t="shared" si="40"/>
        <v>Mile Post 123.5 Tok Cutoff Tok</v>
      </c>
      <c r="I279" s="1" t="str">
        <f t="shared" si="41"/>
        <v>Local: 883-5128</v>
      </c>
      <c r="J279" s="2" t="str">
        <f t="shared" si="42"/>
        <v>883-5128</v>
      </c>
      <c r="K279" s="2" t="e">
        <f t="shared" si="43"/>
        <v>#VALUE!</v>
      </c>
      <c r="L279" s="2" t="str">
        <f t="shared" si="44"/>
        <v>CO17678</v>
      </c>
    </row>
    <row r="280" spans="1:12" x14ac:dyDescent="0.3">
      <c r="A280" t="s">
        <v>587</v>
      </c>
      <c r="B280" t="s">
        <v>588</v>
      </c>
      <c r="C280" t="s">
        <v>593</v>
      </c>
      <c r="D280" s="1" t="str">
        <f t="shared" si="36"/>
        <v>dist-tok-sats</v>
      </c>
      <c r="E280" s="1" t="str">
        <f t="shared" si="37"/>
        <v>hub-tok-sob</v>
      </c>
      <c r="F280" s="1" t="str">
        <f t="shared" si="38"/>
        <v>AP&amp;T:ATCTOKXTOKX09.1000.003</v>
      </c>
      <c r="G280" s="1" t="str">
        <f t="shared" si="39"/>
        <v>5Mbps</v>
      </c>
      <c r="H280" s="1" t="str">
        <f t="shared" si="40"/>
        <v>Mile Post 1314 Alaska Highway Tok</v>
      </c>
      <c r="I280" s="1" t="str">
        <f t="shared" si="41"/>
        <v>Local: 883-4481</v>
      </c>
      <c r="J280" s="2" t="str">
        <f t="shared" si="42"/>
        <v>883-4481</v>
      </c>
      <c r="K280" s="2" t="e">
        <f t="shared" si="43"/>
        <v>#VALUE!</v>
      </c>
      <c r="L280" s="2" t="str">
        <f t="shared" si="44"/>
        <v>CO17678</v>
      </c>
    </row>
    <row r="281" spans="1:12" x14ac:dyDescent="0.3">
      <c r="A281" t="s">
        <v>594</v>
      </c>
      <c r="B281" t="s">
        <v>595</v>
      </c>
      <c r="C281" t="s">
        <v>596</v>
      </c>
      <c r="D281" s="1" t="str">
        <f t="shared" si="36"/>
        <v>dist-val-sats</v>
      </c>
      <c r="E281" s="1" t="str">
        <f t="shared" si="37"/>
        <v>ANC ACS AGG via</v>
      </c>
      <c r="F281" s="1" t="str">
        <f t="shared" si="38"/>
        <v>ACS: 47.CUXP.870013.001.ACSI</v>
      </c>
      <c r="G281" s="1" t="str">
        <f t="shared" si="39"/>
        <v>20Mbs</v>
      </c>
      <c r="H281" s="1" t="e">
        <f t="shared" si="40"/>
        <v>#VALUE!</v>
      </c>
      <c r="I281" s="1" t="e">
        <f t="shared" si="41"/>
        <v>#VALUE!</v>
      </c>
      <c r="J281" s="2" t="e">
        <f t="shared" si="42"/>
        <v>#VALUE!</v>
      </c>
      <c r="K281" s="2" t="e">
        <f t="shared" si="43"/>
        <v>#VALUE!</v>
      </c>
      <c r="L281" s="2" t="e">
        <f t="shared" si="44"/>
        <v>#VALUE!</v>
      </c>
    </row>
    <row r="282" spans="1:12" x14ac:dyDescent="0.3">
      <c r="A282" t="s">
        <v>594</v>
      </c>
      <c r="B282" t="s">
        <v>595</v>
      </c>
      <c r="C282" t="s">
        <v>597</v>
      </c>
      <c r="D282" s="1" t="str">
        <f t="shared" si="36"/>
        <v>dist-val-sats</v>
      </c>
      <c r="E282" s="1" t="str">
        <f t="shared" si="37"/>
        <v>dot-tpass-camp via</v>
      </c>
      <c r="F282" s="1" t="str">
        <f t="shared" si="38"/>
        <v>SATS: 191-60017</v>
      </c>
      <c r="G282" s="1" t="e">
        <f t="shared" si="39"/>
        <v>#VALUE!</v>
      </c>
      <c r="H282" s="1" t="e">
        <f t="shared" si="40"/>
        <v>#VALUE!</v>
      </c>
      <c r="I282" s="1" t="e">
        <f t="shared" si="41"/>
        <v>#VALUE!</v>
      </c>
      <c r="J282" s="2" t="e">
        <f t="shared" si="42"/>
        <v>#VALUE!</v>
      </c>
      <c r="K282" s="2" t="e">
        <f t="shared" si="43"/>
        <v>#VALUE!</v>
      </c>
      <c r="L282" s="2" t="e">
        <f t="shared" si="44"/>
        <v>#VALUE!</v>
      </c>
    </row>
    <row r="283" spans="1:12" x14ac:dyDescent="0.3">
      <c r="A283" t="s">
        <v>598</v>
      </c>
      <c r="B283" t="s">
        <v>599</v>
      </c>
      <c r="C283" t="s">
        <v>600</v>
      </c>
      <c r="D283" s="1" t="str">
        <f t="shared" si="36"/>
        <v>dnr-anc-trus-gw</v>
      </c>
      <c r="E283" s="1" t="str">
        <f t="shared" si="37"/>
        <v>core-anc-asr1</v>
      </c>
      <c r="F283" s="1" t="str">
        <f t="shared" si="38"/>
        <v>ACS:47.CUXP.870095.001.ACSI</v>
      </c>
      <c r="G283" s="1" t="str">
        <f t="shared" si="39"/>
        <v>100Mbps</v>
      </c>
      <c r="H283" s="1" t="str">
        <f t="shared" si="40"/>
        <v>2600 Cordova Street.</v>
      </c>
      <c r="I283" s="1" t="str">
        <f t="shared" si="41"/>
        <v>Anchorage</v>
      </c>
      <c r="J283" s="2" t="str">
        <f t="shared" si="42"/>
        <v>Front Desk 907-269-8658</v>
      </c>
      <c r="K283" s="2" t="e">
        <f t="shared" si="43"/>
        <v>#VALUE!</v>
      </c>
      <c r="L283" s="2" t="str">
        <f t="shared" si="44"/>
        <v>SCTASK0193888</v>
      </c>
    </row>
    <row r="284" spans="1:12" x14ac:dyDescent="0.3">
      <c r="A284" t="s">
        <v>601</v>
      </c>
      <c r="B284" t="s">
        <v>602</v>
      </c>
      <c r="C284" t="s">
        <v>603</v>
      </c>
      <c r="D284" s="1" t="str">
        <f t="shared" si="36"/>
        <v>dnr-chu-rang</v>
      </c>
      <c r="E284" s="1" t="str">
        <f t="shared" si="37"/>
        <v>DIST-PAL-PSOB</v>
      </c>
      <c r="F284" s="1" t="str">
        <f t="shared" si="38"/>
        <v>MTA:MNET6096</v>
      </c>
      <c r="G284" s="1" t="str">
        <f t="shared" si="39"/>
        <v>2Mbps</v>
      </c>
      <c r="H284" s="1" t="str">
        <f t="shared" si="40"/>
        <v>13600 E KESUGI KEN DR Chulitna AK</v>
      </c>
      <c r="I284" s="1" t="str">
        <f t="shared" si="41"/>
        <v>Local/Tech-DNR Helpdesk 907-269-8831</v>
      </c>
      <c r="J284" s="2" t="e">
        <f t="shared" si="42"/>
        <v>#VALUE!</v>
      </c>
      <c r="K284" s="2" t="e">
        <f t="shared" si="43"/>
        <v>#VALUE!</v>
      </c>
      <c r="L284" s="2" t="str">
        <f t="shared" si="44"/>
        <v>INC0254386</v>
      </c>
    </row>
    <row r="285" spans="1:12" x14ac:dyDescent="0.3">
      <c r="A285" t="s">
        <v>604</v>
      </c>
      <c r="B285" t="s">
        <v>605</v>
      </c>
      <c r="C285" t="s">
        <v>606</v>
      </c>
      <c r="D285" s="1" t="str">
        <f t="shared" si="36"/>
        <v>dnr-fai-cush-gw</v>
      </c>
      <c r="E285" s="1" t="str">
        <f t="shared" si="37"/>
        <v>core-fai-asr1,</v>
      </c>
      <c r="F285" s="1" t="str">
        <f t="shared" si="38"/>
        <v>ACS: 47.CUXP.870020.002.ACSI</v>
      </c>
      <c r="G285" s="1" t="str">
        <f t="shared" si="39"/>
        <v>50Mpbs</v>
      </c>
      <c r="H285" s="1" t="str">
        <f t="shared" si="40"/>
        <v>~ACS: 47.CUXP.870020.002.ACSI~ 50Mpbs</v>
      </c>
      <c r="I285" s="1" t="str">
        <f t="shared" si="41"/>
        <v>1648 Cushman St Suite 300</v>
      </c>
      <c r="J285" s="2" t="str">
        <f t="shared" si="42"/>
        <v>907-451-2295</v>
      </c>
      <c r="K285" s="2" t="e">
        <f t="shared" si="43"/>
        <v>#VALUE!</v>
      </c>
      <c r="L285" s="2" t="str">
        <f t="shared" si="44"/>
        <v>CHG0041261</v>
      </c>
    </row>
    <row r="286" spans="1:12" x14ac:dyDescent="0.3">
      <c r="A286" t="s">
        <v>607</v>
      </c>
      <c r="B286" t="s">
        <v>608</v>
      </c>
      <c r="C286" t="s">
        <v>609</v>
      </c>
      <c r="D286" s="1" t="str">
        <f t="shared" si="36"/>
        <v>dnr-hom-forest</v>
      </c>
      <c r="E286" s="1" t="str">
        <f t="shared" si="37"/>
        <v>CORE-ANC-ASR1</v>
      </c>
      <c r="F286" s="1" t="str">
        <f t="shared" si="38"/>
        <v>ACS:45.LMNA.008588.002..ACS</v>
      </c>
      <c r="G286" s="1" t="str">
        <f t="shared" si="39"/>
        <v>6Mbps</v>
      </c>
      <c r="H286" s="1" t="str">
        <f t="shared" si="40"/>
        <v>2156 Kachemak Bay Dr</v>
      </c>
      <c r="I286" s="1" t="str">
        <f t="shared" si="41"/>
        <v>Homer</v>
      </c>
      <c r="J286" s="2" t="str">
        <f t="shared" si="42"/>
        <v>Matt James/Paul Pellegrini 907-235-7734</v>
      </c>
      <c r="K286" s="2" t="e">
        <f t="shared" si="43"/>
        <v>#VALUE!</v>
      </c>
      <c r="L286" s="2" t="e">
        <f t="shared" si="44"/>
        <v>#VALUE!</v>
      </c>
    </row>
    <row r="287" spans="1:12" x14ac:dyDescent="0.3">
      <c r="A287" t="s">
        <v>610</v>
      </c>
      <c r="B287" t="s">
        <v>611</v>
      </c>
      <c r="C287" t="s">
        <v>612</v>
      </c>
      <c r="D287" s="1" t="str">
        <f t="shared" si="36"/>
        <v>dnr-kod-parks</v>
      </c>
      <c r="E287" s="1" t="str">
        <f t="shared" si="37"/>
        <v>DIST-KOD</v>
      </c>
      <c r="F287" s="1" t="str">
        <f t="shared" si="38"/>
        <v>ACS:45.LMNA.008579.002..ACS</v>
      </c>
      <c r="G287" s="1" t="str">
        <f t="shared" si="39"/>
        <v>2Mbps</v>
      </c>
      <c r="H287" s="1" t="str">
        <f t="shared" si="40"/>
        <v>1400 Abercrombie Drive</v>
      </c>
      <c r="I287" s="1" t="str">
        <f t="shared" si="41"/>
        <v>Kodiak</v>
      </c>
      <c r="J287" s="2" t="str">
        <f t="shared" si="42"/>
        <v>Ben Shryock 907-486-6339</v>
      </c>
      <c r="K287" s="2" t="str">
        <f t="shared" si="43"/>
        <v>Todd Johnson 269-8831</v>
      </c>
      <c r="L287" s="2" t="str">
        <f t="shared" si="44"/>
        <v>co14017</v>
      </c>
    </row>
    <row r="288" spans="1:12" x14ac:dyDescent="0.3">
      <c r="A288" t="s">
        <v>613</v>
      </c>
      <c r="B288" t="s">
        <v>614</v>
      </c>
      <c r="C288" t="s">
        <v>615</v>
      </c>
      <c r="D288" s="1" t="str">
        <f t="shared" si="36"/>
        <v>dnr-pal-frs</v>
      </c>
      <c r="E288" s="1" t="str">
        <f t="shared" si="37"/>
        <v>DIST-PAL-PSOB</v>
      </c>
      <c r="F288" s="1" t="str">
        <f t="shared" si="38"/>
        <v>MTA: MNET3795</v>
      </c>
      <c r="G288" s="1" t="str">
        <f t="shared" si="39"/>
        <v>250Mbps</v>
      </c>
      <c r="H288" s="1" t="str">
        <f t="shared" si="40"/>
        <v>101 Airport Road</v>
      </c>
      <c r="I288" s="1" t="str">
        <f t="shared" si="41"/>
        <v>Palmer</v>
      </c>
      <c r="J288" s="2" t="str">
        <f t="shared" si="42"/>
        <v>Nathan Gussert 3345987</v>
      </c>
      <c r="K288" s="2" t="str">
        <f t="shared" si="43"/>
        <v>DNR Helpdesk 269.8831</v>
      </c>
      <c r="L288" s="2" t="e">
        <f t="shared" si="44"/>
        <v>#VALUE!</v>
      </c>
    </row>
    <row r="289" spans="1:12" x14ac:dyDescent="0.3">
      <c r="A289" t="s">
        <v>616</v>
      </c>
      <c r="B289" t="s">
        <v>617</v>
      </c>
      <c r="C289" t="s">
        <v>618</v>
      </c>
      <c r="D289" s="1" t="str">
        <f t="shared" si="36"/>
        <v>dnr-pal-park</v>
      </c>
      <c r="E289" s="1" t="str">
        <f t="shared" si="37"/>
        <v>dist-pal-psob Gi0/0/1.3650</v>
      </c>
      <c r="F289" s="1" t="str">
        <f t="shared" si="38"/>
        <v>MTA:MNET6729</v>
      </c>
      <c r="G289" s="1" t="str">
        <f t="shared" si="39"/>
        <v>(10Mbps)</v>
      </c>
      <c r="H289" s="1" t="str">
        <f t="shared" si="40"/>
        <v>17704 Sullivan Ave. Ste 111</v>
      </c>
      <c r="I289" s="1" t="str">
        <f t="shared" si="41"/>
        <v>Palmer</v>
      </c>
      <c r="J289" s="2" t="str">
        <f t="shared" si="42"/>
        <v>Travis Jensen 907-269-8556</v>
      </c>
      <c r="K289" s="2" t="str">
        <f t="shared" si="43"/>
        <v>DNR Helpdesk 269.8831</v>
      </c>
      <c r="L289" s="2" t="str">
        <f t="shared" si="44"/>
        <v>10Mbps</v>
      </c>
    </row>
    <row r="290" spans="1:12" x14ac:dyDescent="0.3">
      <c r="A290" t="s">
        <v>619</v>
      </c>
      <c r="B290" t="s">
        <v>620</v>
      </c>
      <c r="C290" t="s">
        <v>621</v>
      </c>
      <c r="D290" s="1" t="str">
        <f t="shared" si="36"/>
        <v>dnr-pal-plnt</v>
      </c>
      <c r="E290" s="1" t="str">
        <f t="shared" si="37"/>
        <v>DIST-PAL-PSOB</v>
      </c>
      <c r="F290" s="1" t="str">
        <f t="shared" si="38"/>
        <v>MTA:MLIT3806</v>
      </c>
      <c r="G290" s="1" t="str">
        <f t="shared" si="39"/>
        <v>10Mbps</v>
      </c>
      <c r="H290" s="1" t="str">
        <f t="shared" si="40"/>
        <v>5310 S. Bodenburg Spur (Butte) Palmer</v>
      </c>
      <c r="I290" s="1" t="str">
        <f t="shared" si="41"/>
        <v>Local:Jason Jerger 269-8862</v>
      </c>
      <c r="J290" s="2" t="str">
        <f t="shared" si="42"/>
        <v>Jason Jerger 269-8862</v>
      </c>
      <c r="K290" s="2" t="str">
        <f t="shared" si="43"/>
        <v>DNR Helpdesk 269.8831</v>
      </c>
      <c r="L290" s="2" t="str">
        <f t="shared" si="44"/>
        <v>Butte</v>
      </c>
    </row>
    <row r="291" spans="1:12" x14ac:dyDescent="0.3">
      <c r="A291" t="s">
        <v>622</v>
      </c>
      <c r="B291" t="s">
        <v>623</v>
      </c>
      <c r="C291" t="s">
        <v>624</v>
      </c>
      <c r="D291" s="1" t="str">
        <f t="shared" si="36"/>
        <v>dnr-sol-frs</v>
      </c>
      <c r="E291" s="1" t="str">
        <f t="shared" si="37"/>
        <v>core-anc-tud2</v>
      </c>
      <c r="F291" s="1" t="str">
        <f t="shared" si="38"/>
        <v>SATS:191-60019</v>
      </c>
      <c r="G291" s="1" t="str">
        <f t="shared" si="39"/>
        <v>10Mbps</v>
      </c>
      <c r="H291" s="1" t="str">
        <f t="shared" si="40"/>
        <v>5900 E. Tudor</v>
      </c>
      <c r="I291" s="1" t="str">
        <f t="shared" si="41"/>
        <v>Anchorage</v>
      </c>
      <c r="J291" s="2" t="str">
        <f t="shared" si="42"/>
        <v>Main 907-262-4124</v>
      </c>
      <c r="K291" s="2" t="e">
        <f t="shared" si="43"/>
        <v>#VALUE!</v>
      </c>
      <c r="L291" s="2" t="str">
        <f t="shared" si="44"/>
        <v>Temp 2nd connection</v>
      </c>
    </row>
    <row r="292" spans="1:12" x14ac:dyDescent="0.3">
      <c r="A292" t="s">
        <v>622</v>
      </c>
      <c r="B292" t="s">
        <v>623</v>
      </c>
      <c r="C292" t="s">
        <v>625</v>
      </c>
      <c r="D292" s="1" t="str">
        <f t="shared" si="36"/>
        <v>dnr-sol-frs</v>
      </c>
      <c r="E292" s="1" t="str">
        <f t="shared" si="37"/>
        <v>DIST-SOL</v>
      </c>
      <c r="F292" s="1" t="str">
        <f t="shared" si="38"/>
        <v>SATS:195-3815</v>
      </c>
      <c r="G292" s="1" t="str">
        <f t="shared" si="39"/>
        <v>1.5Mbps</v>
      </c>
      <c r="H292" s="1" t="str">
        <f t="shared" si="40"/>
        <v>42499 Sterling Hwy</v>
      </c>
      <c r="I292" s="1" t="str">
        <f t="shared" si="41"/>
        <v>Local:Ric Plate 907-262-4124</v>
      </c>
      <c r="J292" s="2" t="str">
        <f t="shared" si="42"/>
        <v>Ric Plate 907-262-4124</v>
      </c>
      <c r="K292" s="2" t="e">
        <f t="shared" si="43"/>
        <v>#VALUE!</v>
      </c>
      <c r="L292" s="2" t="e">
        <f t="shared" si="44"/>
        <v>#VALUE!</v>
      </c>
    </row>
    <row r="293" spans="1:12" x14ac:dyDescent="0.3">
      <c r="A293" t="s">
        <v>622</v>
      </c>
      <c r="B293" t="s">
        <v>623</v>
      </c>
      <c r="C293" t="s">
        <v>626</v>
      </c>
      <c r="D293" s="1" t="str">
        <f t="shared" si="36"/>
        <v>dnr-sol-frs</v>
      </c>
      <c r="E293" s="1" t="str">
        <f t="shared" si="37"/>
        <v>DIST-SOL</v>
      </c>
      <c r="F293" s="1" t="str">
        <f t="shared" si="38"/>
        <v>SATS:195-3816</v>
      </c>
      <c r="G293" s="1" t="str">
        <f t="shared" si="39"/>
        <v>1.5Mbps</v>
      </c>
      <c r="H293" s="1" t="str">
        <f t="shared" si="40"/>
        <v>42499 Sterling Hwy</v>
      </c>
      <c r="I293" s="1" t="str">
        <f t="shared" si="41"/>
        <v>Local:Ric Plate 907-262-4124</v>
      </c>
      <c r="J293" s="2" t="str">
        <f t="shared" si="42"/>
        <v>Ric Plate 907-262-4124</v>
      </c>
      <c r="K293" s="2" t="e">
        <f t="shared" si="43"/>
        <v>#VALUE!</v>
      </c>
      <c r="L293" s="2" t="e">
        <f t="shared" si="44"/>
        <v>#VALUE!</v>
      </c>
    </row>
    <row r="294" spans="1:12" x14ac:dyDescent="0.3">
      <c r="A294" t="s">
        <v>627</v>
      </c>
      <c r="B294" t="s">
        <v>628</v>
      </c>
      <c r="C294" t="s">
        <v>629</v>
      </c>
      <c r="D294" s="1" t="str">
        <f t="shared" si="36"/>
        <v>dnr-was-park</v>
      </c>
      <c r="E294" s="1" t="str">
        <f t="shared" si="37"/>
        <v>DIST-PAL-PSOB</v>
      </c>
      <c r="F294" s="1" t="str">
        <f t="shared" si="38"/>
        <v>MTA: MLIT3778</v>
      </c>
      <c r="G294" s="1" t="str">
        <f t="shared" si="39"/>
        <v>5Mbps</v>
      </c>
      <c r="H294" s="1" t="str">
        <f t="shared" si="40"/>
        <v>7278 East Bogard Road Wasilla</v>
      </c>
      <c r="I294" s="1" t="str">
        <f t="shared" si="41"/>
        <v>Local:Wayne Biessel 745.8935</v>
      </c>
      <c r="J294" s="2" t="str">
        <f t="shared" si="42"/>
        <v>Wayne Biessel 745.8935</v>
      </c>
      <c r="K294" s="2" t="str">
        <f t="shared" si="43"/>
        <v>DNR Helpdesk 269.8831</v>
      </c>
      <c r="L294" s="2" t="str">
        <f t="shared" si="44"/>
        <v>co13809</v>
      </c>
    </row>
    <row r="295" spans="1:12" x14ac:dyDescent="0.3">
      <c r="A295" t="s">
        <v>630</v>
      </c>
      <c r="B295" t="s">
        <v>631</v>
      </c>
      <c r="C295" t="s">
        <v>632</v>
      </c>
      <c r="D295" s="1" t="str">
        <f t="shared" si="36"/>
        <v>dnr-wil-park</v>
      </c>
      <c r="E295" s="1" t="str">
        <f t="shared" si="37"/>
        <v>DIST-PAL-PSOB</v>
      </c>
      <c r="F295" s="1" t="str">
        <f t="shared" si="38"/>
        <v>MTA:MLIT3777</v>
      </c>
      <c r="G295" s="1" t="str">
        <f t="shared" si="39"/>
        <v>5Mbps</v>
      </c>
      <c r="H295" s="1" t="str">
        <f t="shared" si="40"/>
        <v>Mile Post 1.3 Nancy Lake Pkwy</v>
      </c>
      <c r="I295" s="1" t="str">
        <f t="shared" si="41"/>
        <v>Willow</v>
      </c>
      <c r="J295" s="2" t="str">
        <f t="shared" si="42"/>
        <v>Drew McElvain 495-6210 Tech:DNR Helpdesk 269.8831</v>
      </c>
      <c r="K295" s="2" t="str">
        <f t="shared" si="43"/>
        <v>DNR Helpdesk 269.8831</v>
      </c>
      <c r="L295" s="2" t="str">
        <f t="shared" si="44"/>
        <v>co13987</v>
      </c>
    </row>
    <row r="296" spans="1:12" x14ac:dyDescent="0.3">
      <c r="A296" t="s">
        <v>633</v>
      </c>
      <c r="B296" t="s">
        <v>634</v>
      </c>
      <c r="C296" t="s">
        <v>635</v>
      </c>
      <c r="D296" s="1" t="str">
        <f t="shared" si="36"/>
        <v>doa-anc-5th-gw</v>
      </c>
      <c r="E296" s="1" t="str">
        <f t="shared" si="37"/>
        <v>CORE-ANC-ASR1</v>
      </c>
      <c r="F296" s="1" t="str">
        <f t="shared" si="38"/>
        <v>ACS:47.CUXP.870108.002.ACSI</v>
      </c>
      <c r="G296" s="1" t="str">
        <f t="shared" si="39"/>
        <v>200Mbps</v>
      </c>
      <c r="H296" s="1" t="str">
        <f t="shared" si="40"/>
        <v>900 W. 5th</v>
      </c>
      <c r="I296" s="1" t="str">
        <f t="shared" si="41"/>
        <v>5th floor MDF</v>
      </c>
      <c r="J296" s="2" t="str">
        <f t="shared" si="42"/>
        <v>Main 907-269-3500</v>
      </c>
      <c r="K296" s="2" t="e">
        <f t="shared" si="43"/>
        <v>#VALUE!</v>
      </c>
      <c r="L296" s="2" t="e">
        <f t="shared" si="44"/>
        <v>#VALUE!</v>
      </c>
    </row>
    <row r="297" spans="1:12" x14ac:dyDescent="0.3">
      <c r="A297" t="s">
        <v>636</v>
      </c>
      <c r="B297" t="s">
        <v>637</v>
      </c>
      <c r="C297" t="s">
        <v>638</v>
      </c>
      <c r="D297" s="1" t="str">
        <f t="shared" si="36"/>
        <v>doa-anc-apoc</v>
      </c>
      <c r="E297" s="1" t="str">
        <f t="shared" si="37"/>
        <v>CORE-ANC-ASR1</v>
      </c>
      <c r="F297" s="1" t="str">
        <f t="shared" si="38"/>
        <v>ACS:47.CUXP.870096.002.ACSI</v>
      </c>
      <c r="G297" s="1" t="str">
        <f t="shared" si="39"/>
        <v>10Mbps</v>
      </c>
      <c r="H297" s="1" t="str">
        <f t="shared" si="40"/>
        <v>2221 E Northern Lights Blvd. Ste128</v>
      </c>
      <c r="I297" s="1" t="str">
        <f t="shared" si="41"/>
        <v>Anchorage</v>
      </c>
      <c r="J297" s="2" t="str">
        <f t="shared" si="42"/>
        <v>Front Desk 334-1722</v>
      </c>
      <c r="K297" s="2" t="e">
        <f t="shared" si="43"/>
        <v>#VALUE!</v>
      </c>
      <c r="L297" s="2" t="str">
        <f t="shared" si="44"/>
        <v>co15681</v>
      </c>
    </row>
    <row r="298" spans="1:12" x14ac:dyDescent="0.3">
      <c r="A298" t="s">
        <v>639</v>
      </c>
      <c r="B298" t="s">
        <v>640</v>
      </c>
      <c r="C298" t="s">
        <v>641</v>
      </c>
      <c r="D298" s="1" t="str">
        <f t="shared" si="36"/>
        <v>doa-anc-oil-gw</v>
      </c>
      <c r="E298" s="1" t="str">
        <f t="shared" si="37"/>
        <v>CORE-ANC-ASR1</v>
      </c>
      <c r="F298" s="1" t="str">
        <f t="shared" si="38"/>
        <v>ACS:47.CUXP. 870234.001.ACSI</v>
      </c>
      <c r="G298" s="1" t="str">
        <f t="shared" si="39"/>
        <v/>
      </c>
      <c r="H298" s="1" t="str">
        <f t="shared" si="40"/>
        <v>00Mbps ME</v>
      </c>
      <c r="I298" s="1" t="str">
        <f t="shared" si="41"/>
        <v>333 West 7th Avenue</v>
      </c>
      <c r="J298" s="2" t="e">
        <f t="shared" si="42"/>
        <v>#VALUE!</v>
      </c>
      <c r="K298" s="2" t="e">
        <f t="shared" si="43"/>
        <v>#VALUE!</v>
      </c>
      <c r="L298" s="2" t="e">
        <f t="shared" si="44"/>
        <v>#VALUE!</v>
      </c>
    </row>
    <row r="299" spans="1:12" x14ac:dyDescent="0.3">
      <c r="A299" t="s">
        <v>639</v>
      </c>
      <c r="B299" t="s">
        <v>640</v>
      </c>
      <c r="C299" t="s">
        <v>642</v>
      </c>
      <c r="D299" s="1" t="str">
        <f t="shared" si="36"/>
        <v>doa-anc-oil-gw</v>
      </c>
      <c r="E299" s="1" t="str">
        <f t="shared" si="37"/>
        <v>CORE-ANC-ASR1</v>
      </c>
      <c r="F299" s="1" t="str">
        <f t="shared" si="38"/>
        <v>ACS:47.CUXP. 870234.001.ACSI</v>
      </c>
      <c r="G299" s="1" t="str">
        <f t="shared" si="39"/>
        <v/>
      </c>
      <c r="H299" s="1" t="str">
        <f t="shared" si="40"/>
        <v>00Mbps ME</v>
      </c>
      <c r="I299" s="1" t="str">
        <f t="shared" si="41"/>
        <v>333 West 7th Avenue</v>
      </c>
      <c r="J299" s="2" t="e">
        <f t="shared" si="42"/>
        <v>#VALUE!</v>
      </c>
      <c r="K299" s="2" t="e">
        <f t="shared" si="43"/>
        <v>#VALUE!</v>
      </c>
      <c r="L299" s="2" t="e">
        <f t="shared" si="44"/>
        <v>#VALUE!</v>
      </c>
    </row>
    <row r="300" spans="1:12" x14ac:dyDescent="0.3">
      <c r="A300" t="s">
        <v>643</v>
      </c>
      <c r="B300" t="s">
        <v>644</v>
      </c>
      <c r="C300" t="s">
        <v>645</v>
      </c>
      <c r="D300" s="1" t="str">
        <f t="shared" si="36"/>
        <v>doa-anc-pda-gw</v>
      </c>
      <c r="E300" s="1" t="str">
        <f t="shared" si="37"/>
        <v>core-anc-asr1 te2/0/2.242,</v>
      </c>
      <c r="F300" s="1" t="str">
        <f t="shared" si="38"/>
        <v>ACS:47.CUXP.870242.002</v>
      </c>
      <c r="G300" s="1" t="str">
        <f t="shared" si="39"/>
        <v>1000Mpbs</v>
      </c>
      <c r="H300" s="1" t="str">
        <f t="shared" si="40"/>
        <v>~ACS:47.CUXP.870242.002~ 1000Mpbs</v>
      </c>
      <c r="I300" s="1" t="str">
        <f t="shared" si="41"/>
        <v>900 w 5th Anchorage</v>
      </c>
      <c r="J300" s="2" t="str">
        <f t="shared" si="42"/>
        <v>Dennis Cleary 907-371-3514</v>
      </c>
      <c r="K300" s="2" t="str">
        <f t="shared" si="43"/>
        <v>DOAIT Helpdesk 907-269-2099</v>
      </c>
      <c r="L300" s="2" t="str">
        <f t="shared" si="44"/>
        <v>CHG0039851</v>
      </c>
    </row>
    <row r="301" spans="1:12" x14ac:dyDescent="0.3">
      <c r="A301" t="s">
        <v>646</v>
      </c>
      <c r="B301" t="s">
        <v>647</v>
      </c>
      <c r="C301" t="s">
        <v>648</v>
      </c>
      <c r="D301" s="1" t="str">
        <f t="shared" si="36"/>
        <v>doa-fai-dmv</v>
      </c>
      <c r="E301" s="1" t="str">
        <f t="shared" si="37"/>
        <v>ACS,</v>
      </c>
      <c r="F301" s="1" t="str">
        <f t="shared" si="38"/>
        <v>47.CUXP.8700168.002</v>
      </c>
      <c r="G301" s="1" t="str">
        <f t="shared" si="39"/>
        <v>&lt;10Mbps&gt;</v>
      </c>
      <c r="H301" s="1" t="str">
        <f t="shared" si="40"/>
        <v>~47.CUXP.8700168.002~ &lt;10Mbps&gt;</v>
      </c>
      <c r="I301" s="1" t="str">
        <f t="shared" si="41"/>
        <v>414 3rd st FAirbanks</v>
      </c>
      <c r="J301" s="2" t="str">
        <f t="shared" si="42"/>
        <v>&lt;local contact + phone&gt;</v>
      </c>
      <c r="K301" s="2" t="str">
        <f t="shared" si="43"/>
        <v>NSS oncall</v>
      </c>
      <c r="L301" s="2" t="str">
        <f t="shared" si="44"/>
        <v>AKnow CHG0031998</v>
      </c>
    </row>
    <row r="302" spans="1:12" x14ac:dyDescent="0.3">
      <c r="A302" t="s">
        <v>646</v>
      </c>
      <c r="B302" t="s">
        <v>647</v>
      </c>
      <c r="C302" t="s">
        <v>649</v>
      </c>
      <c r="D302" s="1" t="str">
        <f t="shared" si="36"/>
        <v>doa-fai-dmv</v>
      </c>
      <c r="E302" s="1" t="str">
        <f t="shared" si="37"/>
        <v>local sub interface,</v>
      </c>
      <c r="F302" s="1" t="str">
        <f t="shared" si="38"/>
        <v>ACS: 47.CUXP.8700168.002</v>
      </c>
      <c r="G302" s="1" t="str">
        <f t="shared" si="39"/>
        <v>&lt;10Mbps&gt;</v>
      </c>
      <c r="H302" s="1" t="str">
        <f t="shared" si="40"/>
        <v>~ACS: 47.CUXP.8700168.002~ &lt;10Mbps&gt;</v>
      </c>
      <c r="I302" s="1" t="str">
        <f t="shared" si="41"/>
        <v>414 3rd st FAirbanks</v>
      </c>
      <c r="J302" s="2" t="str">
        <f t="shared" si="42"/>
        <v>&lt;local contact + phone&gt;</v>
      </c>
      <c r="K302" s="2" t="str">
        <f t="shared" si="43"/>
        <v>NSS oncall</v>
      </c>
      <c r="L302" s="2" t="str">
        <f t="shared" si="44"/>
        <v>AKnow CHG0031998</v>
      </c>
    </row>
    <row r="303" spans="1:12" x14ac:dyDescent="0.3">
      <c r="A303" t="s">
        <v>650</v>
      </c>
      <c r="B303" t="s">
        <v>651</v>
      </c>
      <c r="C303" t="s">
        <v>652</v>
      </c>
      <c r="D303" s="1" t="str">
        <f t="shared" si="36"/>
        <v>doa-hom-dmv</v>
      </c>
      <c r="E303" s="1" t="str">
        <f t="shared" si="37"/>
        <v>core-anc-asr1</v>
      </c>
      <c r="F303" s="1" t="e">
        <f t="shared" si="38"/>
        <v>#VALUE!</v>
      </c>
      <c r="G303" s="1" t="e">
        <f t="shared" si="39"/>
        <v>#VALUE!</v>
      </c>
      <c r="H303" s="1" t="str">
        <f t="shared" si="40"/>
        <v>3798 Lake St</v>
      </c>
      <c r="I303" s="1" t="str">
        <f t="shared" si="41"/>
        <v>Ste B</v>
      </c>
      <c r="J303" s="2" t="str">
        <f t="shared" si="42"/>
        <v>Jodawn Mullen 907-235-7341</v>
      </c>
      <c r="K303" s="2" t="e">
        <f t="shared" si="43"/>
        <v>#VALUE!</v>
      </c>
      <c r="L303" s="2" t="str">
        <f t="shared" si="44"/>
        <v>CHG0037983</v>
      </c>
    </row>
    <row r="304" spans="1:12" x14ac:dyDescent="0.3">
      <c r="A304" t="s">
        <v>650</v>
      </c>
      <c r="B304" t="s">
        <v>651</v>
      </c>
      <c r="C304" t="s">
        <v>653</v>
      </c>
      <c r="D304" s="1" t="str">
        <f t="shared" si="36"/>
        <v>doa-hom-dmv</v>
      </c>
      <c r="E304" s="1" t="str">
        <f t="shared" si="37"/>
        <v>DIST-HOM</v>
      </c>
      <c r="F304" s="1" t="str">
        <f t="shared" si="38"/>
        <v>ACS:45.LMNA.008527.003..ACS</v>
      </c>
      <c r="G304" s="1" t="str">
        <f t="shared" si="39"/>
        <v>3Mbps</v>
      </c>
      <c r="H304" s="1" t="str">
        <f t="shared" si="40"/>
        <v>3798 Lake Street</v>
      </c>
      <c r="I304" s="1" t="str">
        <f t="shared" si="41"/>
        <v>Suite B</v>
      </c>
      <c r="J304" s="2" t="str">
        <f t="shared" si="42"/>
        <v>Sandra Kobashikawa: 907-299-8596</v>
      </c>
      <c r="K304" s="2" t="str">
        <f t="shared" si="43"/>
        <v>DOAIT Helpdesk 907-269-2099</v>
      </c>
      <c r="L304" s="2" t="str">
        <f t="shared" si="44"/>
        <v>co14513</v>
      </c>
    </row>
    <row r="305" spans="1:12" x14ac:dyDescent="0.3">
      <c r="A305" t="s">
        <v>654</v>
      </c>
      <c r="B305" t="s">
        <v>655</v>
      </c>
      <c r="C305" t="s">
        <v>656</v>
      </c>
      <c r="D305" s="1" t="str">
        <f t="shared" si="36"/>
        <v>doa-ken-opa</v>
      </c>
      <c r="E305" s="1" t="str">
        <f t="shared" si="37"/>
        <v>Core-anc-asr1</v>
      </c>
      <c r="F305" s="1" t="str">
        <f t="shared" si="38"/>
        <v>ACS:47.CUXP.8700191.002.ACSI</v>
      </c>
      <c r="G305" s="1" t="str">
        <f t="shared" si="39"/>
        <v>30Mbps</v>
      </c>
      <c r="H305" s="1" t="str">
        <f t="shared" si="40"/>
        <v>11312 220 Main St Loop</v>
      </c>
      <c r="I305" s="1" t="str">
        <f t="shared" si="41"/>
        <v>Kenai</v>
      </c>
      <c r="J305" s="2" t="e">
        <f t="shared" si="42"/>
        <v>#VALUE!</v>
      </c>
      <c r="K305" s="2" t="e">
        <f t="shared" si="43"/>
        <v>#VALUE!</v>
      </c>
      <c r="L305" s="2" t="str">
        <f t="shared" si="44"/>
        <v>CTASK0026201</v>
      </c>
    </row>
    <row r="306" spans="1:12" x14ac:dyDescent="0.3">
      <c r="A306" t="s">
        <v>657</v>
      </c>
      <c r="B306" t="s">
        <v>658</v>
      </c>
      <c r="C306" t="s">
        <v>659</v>
      </c>
      <c r="D306" s="1" t="str">
        <f t="shared" si="36"/>
        <v>doa-kod-pda</v>
      </c>
      <c r="E306" s="1" t="str">
        <f t="shared" si="37"/>
        <v>DIST-KOD</v>
      </c>
      <c r="F306" s="1" t="str">
        <f t="shared" si="38"/>
        <v>ACS 45.LMNA.008555.2..ACS</v>
      </c>
      <c r="G306" s="1" t="str">
        <f t="shared" si="39"/>
        <v>3Mbps</v>
      </c>
      <c r="H306" s="1" t="str">
        <f t="shared" si="40"/>
        <v>518 Marine Way</v>
      </c>
      <c r="I306" s="1" t="str">
        <f t="shared" si="41"/>
        <v>Ste202</v>
      </c>
      <c r="J306" s="2" t="str">
        <f t="shared" si="42"/>
        <v>Main 907-486-8114</v>
      </c>
      <c r="K306" s="2" t="str">
        <f t="shared" si="43"/>
        <v>DOAIT Helpdesk 907-269-2099</v>
      </c>
      <c r="L306" s="2" t="str">
        <f t="shared" si="44"/>
        <v>co14021</v>
      </c>
    </row>
    <row r="307" spans="1:12" x14ac:dyDescent="0.3">
      <c r="A307" t="s">
        <v>660</v>
      </c>
      <c r="B307" t="s">
        <v>661</v>
      </c>
      <c r="C307" t="s">
        <v>662</v>
      </c>
      <c r="D307" s="1" t="str">
        <f t="shared" si="36"/>
        <v>doa-pal-opa</v>
      </c>
      <c r="E307" s="1" t="str">
        <f t="shared" si="37"/>
        <v>DIST-PAL-PSOB</v>
      </c>
      <c r="F307" s="1" t="str">
        <f t="shared" si="38"/>
        <v>MTA:MLIT3802</v>
      </c>
      <c r="G307" s="1" t="str">
        <f t="shared" si="39"/>
        <v>10Mbps</v>
      </c>
      <c r="H307" s="1" t="str">
        <f t="shared" si="40"/>
        <v>1517 Industrial Way Unit 1</v>
      </c>
      <c r="I307" s="1" t="str">
        <f t="shared" si="41"/>
        <v>Palmer</v>
      </c>
      <c r="J307" s="2" t="str">
        <f t="shared" si="42"/>
        <v>Karen Heal 907-745-0435</v>
      </c>
      <c r="K307" s="2" t="str">
        <f t="shared" si="43"/>
        <v>DOAIT Helpdesk 907-269-2099</v>
      </c>
      <c r="L307" s="2" t="str">
        <f t="shared" si="44"/>
        <v>co21643</v>
      </c>
    </row>
    <row r="308" spans="1:12" x14ac:dyDescent="0.3">
      <c r="A308" t="s">
        <v>663</v>
      </c>
      <c r="B308" t="s">
        <v>664</v>
      </c>
      <c r="C308" t="s">
        <v>665</v>
      </c>
      <c r="D308" s="1" t="str">
        <f t="shared" si="36"/>
        <v>doc-anc-hmcc</v>
      </c>
      <c r="E308" s="1" t="str">
        <f t="shared" si="37"/>
        <v>CORE-ANC-ASR1</v>
      </c>
      <c r="F308" s="1" t="str">
        <f t="shared" si="38"/>
        <v xml:space="preserve">ACS:47.CUXP.8700176.002 </v>
      </c>
      <c r="G308" s="1" t="str">
        <f t="shared" si="39"/>
        <v>100Mbps</v>
      </c>
      <c r="H308" s="1" t="str">
        <f t="shared" si="40"/>
        <v>9101 Hesterberg Rd.</v>
      </c>
      <c r="I308" s="1" t="str">
        <f t="shared" si="41"/>
        <v>Eagle River</v>
      </c>
      <c r="J308" s="2" t="str">
        <f t="shared" si="42"/>
        <v>Anisa Davis 694-9511</v>
      </c>
      <c r="K308" s="2" t="e">
        <f t="shared" si="43"/>
        <v>#VALUE!</v>
      </c>
      <c r="L308" s="2" t="str">
        <f t="shared" si="44"/>
        <v>CTASK0014132</v>
      </c>
    </row>
    <row r="309" spans="1:12" x14ac:dyDescent="0.3">
      <c r="A309" t="s">
        <v>666</v>
      </c>
      <c r="B309" t="s">
        <v>667</v>
      </c>
      <c r="C309" t="s">
        <v>272</v>
      </c>
      <c r="D309" s="1" t="str">
        <f t="shared" si="36"/>
        <v>doc-ken-prob-gw</v>
      </c>
      <c r="E309" s="1" t="str">
        <f t="shared" si="37"/>
        <v>doc-ken-prob</v>
      </c>
      <c r="F309" s="1" t="str">
        <f t="shared" si="38"/>
        <v>ACS:47.CUXP.870135.002.ACSI.ACS</v>
      </c>
      <c r="G309" s="1" t="str">
        <f t="shared" si="39"/>
        <v>10Mbps</v>
      </c>
      <c r="H309" s="1" t="str">
        <f t="shared" si="40"/>
        <v>120 Trading Bay Rd. Kenai</v>
      </c>
      <c r="I309" s="1" t="str">
        <f t="shared" si="41"/>
        <v>Local:Reuben Foster 907-283-3125</v>
      </c>
      <c r="J309" s="2" t="str">
        <f t="shared" si="42"/>
        <v>Reuben Foster 907-283-3125</v>
      </c>
      <c r="K309" s="2" t="str">
        <f t="shared" si="43"/>
        <v>DOC helpdesk 907-269-7355</v>
      </c>
      <c r="L309" s="2" t="str">
        <f t="shared" si="44"/>
        <v>CTASK0026201</v>
      </c>
    </row>
    <row r="310" spans="1:12" x14ac:dyDescent="0.3">
      <c r="A310" t="s">
        <v>668</v>
      </c>
      <c r="B310" t="s">
        <v>669</v>
      </c>
      <c r="C310" t="s">
        <v>670</v>
      </c>
      <c r="D310" s="1" t="str">
        <f t="shared" si="36"/>
        <v>doc-ken-wwcc</v>
      </c>
      <c r="E310" s="1" t="str">
        <f t="shared" si="37"/>
        <v>Core-anc-asr1</v>
      </c>
      <c r="F310" s="1" t="str">
        <f t="shared" si="38"/>
        <v>ACS:47.CUXP.870128.002.ACSI</v>
      </c>
      <c r="G310" s="1" t="str">
        <f t="shared" si="39"/>
        <v>50Mbps</v>
      </c>
      <c r="H310" s="1" t="str">
        <f t="shared" si="40"/>
        <v>5 Chugach Ave.</v>
      </c>
      <c r="I310" s="1" t="str">
        <f t="shared" si="41"/>
        <v>Kenai</v>
      </c>
      <c r="J310" s="2" t="str">
        <f t="shared" si="42"/>
        <v>Gary Harris 907-740-1170</v>
      </c>
      <c r="K310" s="2" t="e">
        <f t="shared" si="43"/>
        <v>#VALUE!</v>
      </c>
      <c r="L310" s="2" t="str">
        <f t="shared" si="44"/>
        <v>CTASK0026201</v>
      </c>
    </row>
    <row r="311" spans="1:12" x14ac:dyDescent="0.3">
      <c r="A311" t="s">
        <v>671</v>
      </c>
      <c r="B311" t="s">
        <v>672</v>
      </c>
      <c r="C311" t="s">
        <v>673</v>
      </c>
      <c r="D311" s="1" t="str">
        <f t="shared" si="36"/>
        <v>doc-pal-mspt</v>
      </c>
      <c r="E311" s="1" t="str">
        <f t="shared" si="37"/>
        <v>DIST-PAL-PSOB</v>
      </c>
      <c r="F311" s="1" t="str">
        <f t="shared" si="38"/>
        <v>MTA:MNET3792</v>
      </c>
      <c r="G311" s="1" t="str">
        <f t="shared" si="39"/>
        <v>50Mbps</v>
      </c>
      <c r="H311" s="1" t="str">
        <f t="shared" si="40"/>
        <v>339 E Dogwood Palmer</v>
      </c>
      <c r="I311" s="1" t="str">
        <f t="shared" si="41"/>
        <v>Tech:DOC Helpdesk 907-269-7355</v>
      </c>
      <c r="J311" s="2" t="e">
        <f t="shared" si="42"/>
        <v>#VALUE!</v>
      </c>
      <c r="K311" s="2" t="str">
        <f t="shared" si="43"/>
        <v>DOC Helpdesk 907-269-7355</v>
      </c>
      <c r="L311" s="2" t="str">
        <f t="shared" si="44"/>
        <v>CTASK0023640</v>
      </c>
    </row>
    <row r="312" spans="1:12" x14ac:dyDescent="0.3">
      <c r="A312" t="s">
        <v>674</v>
      </c>
      <c r="B312" t="s">
        <v>675</v>
      </c>
      <c r="C312" t="s">
        <v>676</v>
      </c>
      <c r="D312" s="1" t="str">
        <f t="shared" si="36"/>
        <v>doc-sew-sccc</v>
      </c>
      <c r="E312" s="1" t="str">
        <f t="shared" si="37"/>
        <v>DIST-SEW-SATS</v>
      </c>
      <c r="F312" s="1" t="str">
        <f t="shared" si="38"/>
        <v>TLS/SWRD/01/0026</v>
      </c>
      <c r="G312" s="1" t="str">
        <f t="shared" si="39"/>
        <v>20Mbps</v>
      </c>
      <c r="H312" s="1" t="str">
        <f t="shared" si="40"/>
        <v>3600 Bette Cato Ave.</v>
      </c>
      <c r="I312" s="1" t="str">
        <f t="shared" si="41"/>
        <v>Seward</v>
      </c>
      <c r="J312" s="2" t="str">
        <f t="shared" si="42"/>
        <v>John Macomber 907-224-8303</v>
      </c>
      <c r="K312" s="2" t="str">
        <f t="shared" si="43"/>
        <v>DOC Helpdesk 907-269-7355</v>
      </c>
      <c r="L312" s="2" t="str">
        <f t="shared" si="44"/>
        <v>inc0011328</v>
      </c>
    </row>
    <row r="313" spans="1:12" x14ac:dyDescent="0.3">
      <c r="A313" t="s">
        <v>677</v>
      </c>
      <c r="B313" t="s">
        <v>678</v>
      </c>
      <c r="C313" t="s">
        <v>679</v>
      </c>
      <c r="D313" s="1" t="str">
        <f t="shared" si="36"/>
        <v>dol-anc-hq-gw</v>
      </c>
      <c r="E313" s="1" t="str">
        <f t="shared" si="37"/>
        <v>ACS Aggregate Port</v>
      </c>
      <c r="F313" s="1" t="str">
        <f t="shared" si="38"/>
        <v>47.CUXP.870126.002.ACSI</v>
      </c>
      <c r="G313" s="1" t="str">
        <f t="shared" si="39"/>
        <v>100Mbps</v>
      </c>
      <c r="H313" s="1" t="str">
        <f t="shared" si="40"/>
        <v>3301 Eagle Street</v>
      </c>
      <c r="I313" s="1" t="str">
        <f t="shared" si="41"/>
        <v>3rd Floor</v>
      </c>
      <c r="J313" s="2" t="str">
        <f t="shared" si="42"/>
        <v>Jemima Drummond 907-269-3721</v>
      </c>
      <c r="K313" s="2" t="str">
        <f t="shared" si="43"/>
        <v>DOL Helpdesk 465-4895</v>
      </c>
      <c r="L313" s="2" t="str">
        <f t="shared" si="44"/>
        <v>co14675</v>
      </c>
    </row>
    <row r="314" spans="1:12" x14ac:dyDescent="0.3">
      <c r="A314" t="s">
        <v>680</v>
      </c>
      <c r="B314" t="s">
        <v>681</v>
      </c>
      <c r="C314" t="s">
        <v>682</v>
      </c>
      <c r="D314" s="1" t="str">
        <f t="shared" si="36"/>
        <v>dor-anc-mhta-gw</v>
      </c>
      <c r="E314" s="1" t="str">
        <f t="shared" si="37"/>
        <v>CORE-ANC-ASR1</v>
      </c>
      <c r="F314" s="1" t="str">
        <f t="shared" si="38"/>
        <v>ACS:47.CUXP.870081.002.ACSI</v>
      </c>
      <c r="G314" s="1" t="str">
        <f t="shared" si="39"/>
        <v>100Mbps</v>
      </c>
      <c r="H314" s="1" t="str">
        <f t="shared" si="40"/>
        <v>3745 Community Park Loop</v>
      </c>
      <c r="I314" s="1" t="str">
        <f t="shared" si="41"/>
        <v>Anchorage</v>
      </c>
      <c r="J314" s="2" t="e">
        <f t="shared" si="42"/>
        <v>#VALUE!</v>
      </c>
      <c r="K314" s="2" t="str">
        <f t="shared" si="43"/>
        <v>Ryan Kendall 907-269-6732</v>
      </c>
      <c r="L314" s="2" t="str">
        <f t="shared" si="44"/>
        <v>co8117</v>
      </c>
    </row>
    <row r="315" spans="1:12" x14ac:dyDescent="0.3">
      <c r="A315" t="s">
        <v>683</v>
      </c>
      <c r="B315" t="s">
        <v>684</v>
      </c>
      <c r="C315" t="s">
        <v>685</v>
      </c>
      <c r="D315" s="1" t="str">
        <f t="shared" si="36"/>
        <v>dot-anc-aiant</v>
      </c>
      <c r="E315" s="1" t="str">
        <f t="shared" si="37"/>
        <v>core-anc-asr1</v>
      </c>
      <c r="F315" s="1" t="str">
        <f t="shared" si="38"/>
        <v>ACS:47.CUXP.870093.002.ACSI</v>
      </c>
      <c r="G315" s="1" t="str">
        <f t="shared" si="39"/>
        <v>1Gbps</v>
      </c>
      <c r="H315" s="1" t="str">
        <f t="shared" si="40"/>
        <v>North Terminal</v>
      </c>
      <c r="I315" s="1" t="str">
        <f t="shared" si="41"/>
        <v>5000 W International Airport Rd</v>
      </c>
      <c r="J315" s="2" t="e">
        <f t="shared" si="42"/>
        <v>#VALUE!</v>
      </c>
      <c r="K315" s="2" t="e">
        <f t="shared" si="43"/>
        <v>#VALUE!</v>
      </c>
      <c r="L315" s="2" t="e">
        <f t="shared" si="44"/>
        <v>#VALUE!</v>
      </c>
    </row>
    <row r="316" spans="1:12" x14ac:dyDescent="0.3">
      <c r="A316" t="s">
        <v>686</v>
      </c>
      <c r="B316" t="s">
        <v>687</v>
      </c>
      <c r="C316" t="s">
        <v>688</v>
      </c>
      <c r="D316" s="1" t="str">
        <f t="shared" si="36"/>
        <v>dot-anc-aiast</v>
      </c>
      <c r="E316" s="1" t="str">
        <f t="shared" si="37"/>
        <v>core-anc-asr1</v>
      </c>
      <c r="F316" s="1" t="str">
        <f t="shared" si="38"/>
        <v xml:space="preserve">ACS:47.CUXP.870094.002.ACSI </v>
      </c>
      <c r="G316" s="1" t="str">
        <f t="shared" si="39"/>
        <v>1Gbps</v>
      </c>
      <c r="H316" s="1" t="str">
        <f t="shared" si="40"/>
        <v>South Terminal 1Gbps</v>
      </c>
      <c r="I316" s="1" t="str">
        <f t="shared" si="41"/>
        <v>5000 W International Airport Rd</v>
      </c>
      <c r="J316" s="2" t="e">
        <f t="shared" si="42"/>
        <v>#VALUE!</v>
      </c>
      <c r="K316" s="2" t="e">
        <f t="shared" si="43"/>
        <v>#VALUE!</v>
      </c>
      <c r="L316" s="2" t="e">
        <f t="shared" si="44"/>
        <v>#VALUE!</v>
      </c>
    </row>
    <row r="317" spans="1:12" x14ac:dyDescent="0.3">
      <c r="A317" t="s">
        <v>689</v>
      </c>
      <c r="B317" t="s">
        <v>690</v>
      </c>
      <c r="C317" t="s">
        <v>691</v>
      </c>
      <c r="D317" s="1" t="str">
        <f t="shared" si="36"/>
        <v>dot-anc-avi-gw</v>
      </c>
      <c r="E317" s="1" t="str">
        <f t="shared" si="37"/>
        <v>core-anc-asr1 TE0/0/2.63</v>
      </c>
      <c r="F317" s="1" t="str">
        <f t="shared" si="38"/>
        <v>ACS:47.CUXP.870063.002.ACSI</v>
      </c>
      <c r="G317" s="1" t="str">
        <f t="shared" si="39"/>
        <v>500Mbps</v>
      </c>
      <c r="H317" s="1" t="str">
        <f t="shared" si="40"/>
        <v>4111 Aviation Dr.</v>
      </c>
      <c r="I317" s="1" t="str">
        <f t="shared" si="41"/>
        <v>Anchorage</v>
      </c>
      <c r="J317" s="2" t="str">
        <f t="shared" si="42"/>
        <v>DOT Helpdesk 907-334-2525</v>
      </c>
      <c r="K317" s="2" t="str">
        <f t="shared" si="43"/>
        <v>DOT Helpdesk 907-334-2525</v>
      </c>
      <c r="L317" s="2" t="e">
        <f t="shared" si="44"/>
        <v>#VALUE!</v>
      </c>
    </row>
    <row r="318" spans="1:12" x14ac:dyDescent="0.3">
      <c r="A318" t="s">
        <v>692</v>
      </c>
      <c r="B318" t="s">
        <v>693</v>
      </c>
      <c r="C318" t="s">
        <v>694</v>
      </c>
      <c r="D318" s="1" t="str">
        <f t="shared" si="36"/>
        <v>dot-anc-e15-gw</v>
      </c>
      <c r="E318" s="1" t="str">
        <f t="shared" si="37"/>
        <v>CORE-ANC-ASR1</v>
      </c>
      <c r="F318" s="1" t="str">
        <f t="shared" si="38"/>
        <v>ACS:47.CUXP.870123.002.ACSI</v>
      </c>
      <c r="G318" s="1" t="str">
        <f t="shared" si="39"/>
        <v>100Mbps</v>
      </c>
      <c r="H318" s="1" t="str">
        <f t="shared" si="40"/>
        <v>820 E. 15th Ave</v>
      </c>
      <c r="I318" s="1" t="str">
        <f t="shared" si="41"/>
        <v>Anchorage</v>
      </c>
      <c r="J318" s="2" t="e">
        <f t="shared" si="42"/>
        <v>#VALUE!</v>
      </c>
      <c r="K318" s="2" t="e">
        <f t="shared" si="43"/>
        <v>#VALUE!</v>
      </c>
      <c r="L318" s="2" t="str">
        <f t="shared" si="44"/>
        <v>co16147</v>
      </c>
    </row>
    <row r="319" spans="1:12" x14ac:dyDescent="0.3">
      <c r="A319" t="s">
        <v>695</v>
      </c>
      <c r="B319" t="s">
        <v>696</v>
      </c>
      <c r="C319" t="s">
        <v>697</v>
      </c>
      <c r="D319" s="1" t="str">
        <f t="shared" si="36"/>
        <v>dot-anc-glen</v>
      </c>
      <c r="E319" s="1" t="str">
        <f t="shared" si="37"/>
        <v>CORE-ANC-ASR1</v>
      </c>
      <c r="F319" s="1" t="str">
        <f t="shared" si="38"/>
        <v>ACS:47.CUXP.870104.002.ACSI</v>
      </c>
      <c r="G319" s="1" t="str">
        <f t="shared" si="39"/>
        <v>3Mbps</v>
      </c>
      <c r="H319" s="1" t="str">
        <f t="shared" si="40"/>
        <v>DOT Milepost 11</v>
      </c>
      <c r="I319" s="1" t="str">
        <f t="shared" si="41"/>
        <v>Glenn Highway Northbound</v>
      </c>
      <c r="J319" s="2" t="e">
        <f t="shared" si="42"/>
        <v>#VALUE!</v>
      </c>
      <c r="K319" s="2" t="e">
        <f t="shared" si="43"/>
        <v>#VALUE!</v>
      </c>
      <c r="L319" s="2" t="str">
        <f t="shared" si="44"/>
        <v>co9508</v>
      </c>
    </row>
    <row r="320" spans="1:12" x14ac:dyDescent="0.3">
      <c r="A320" t="s">
        <v>698</v>
      </c>
      <c r="B320" t="s">
        <v>699</v>
      </c>
      <c r="C320" t="s">
        <v>700</v>
      </c>
      <c r="D320" s="1" t="str">
        <f t="shared" si="36"/>
        <v>dot-anc-wm-gw</v>
      </c>
      <c r="E320" s="1" t="str">
        <f t="shared" si="37"/>
        <v>to CORE-ANC-ASR2 Gi1/0/3.3458 via</v>
      </c>
      <c r="F320" s="1" t="str">
        <f t="shared" si="38"/>
        <v>GCI:KRXX221676</v>
      </c>
      <c r="G320" s="1" t="str">
        <f t="shared" si="39"/>
        <v>100Mbps</v>
      </c>
      <c r="H320" s="1" t="str">
        <f t="shared" si="40"/>
        <v>11900 Industry Way Suite M2 Server Room Local-Michael Pannone 365-1213</v>
      </c>
      <c r="I320" s="1" t="e">
        <f t="shared" si="41"/>
        <v>#VALUE!</v>
      </c>
      <c r="J320" s="2" t="e">
        <f t="shared" si="42"/>
        <v>#VALUE!</v>
      </c>
      <c r="K320" s="2" t="e">
        <f t="shared" si="43"/>
        <v>#VALUE!</v>
      </c>
      <c r="L320" s="2" t="str">
        <f t="shared" si="44"/>
        <v>CTASK0017326</v>
      </c>
    </row>
    <row r="321" spans="1:12" x14ac:dyDescent="0.3">
      <c r="A321" t="s">
        <v>701</v>
      </c>
      <c r="B321" t="s">
        <v>702</v>
      </c>
      <c r="C321" t="s">
        <v>703</v>
      </c>
      <c r="D321" s="1" t="str">
        <f t="shared" si="36"/>
        <v>dot-cant-camp</v>
      </c>
      <c r="E321" s="1" t="str">
        <f t="shared" si="37"/>
        <v>DIST-PAL-PSOB</v>
      </c>
      <c r="F321" s="1" t="str">
        <f t="shared" si="38"/>
        <v>MTA:MLIT4084</v>
      </c>
      <c r="G321" s="1" t="str">
        <f t="shared" si="39"/>
        <v>10Mbps</v>
      </c>
      <c r="H321" s="1" t="str">
        <f t="shared" si="40"/>
        <v>MP 133 Denali Hwy</v>
      </c>
      <c r="I321" s="1" t="str">
        <f t="shared" si="41"/>
        <v>Cantwell</v>
      </c>
      <c r="J321" s="2" t="str">
        <f t="shared" si="42"/>
        <v>Duty Station 907-768-2355 or Richard Lee 388-5411</v>
      </c>
      <c r="K321" s="2" t="str">
        <f t="shared" si="43"/>
        <v>DOT Helpdesk 907-334-2525</v>
      </c>
      <c r="L321" s="2" t="str">
        <f t="shared" si="44"/>
        <v>co19829</v>
      </c>
    </row>
    <row r="322" spans="1:12" x14ac:dyDescent="0.3">
      <c r="A322" t="s">
        <v>704</v>
      </c>
      <c r="B322" t="s">
        <v>705</v>
      </c>
      <c r="C322" t="s">
        <v>706</v>
      </c>
      <c r="D322" s="1" t="str">
        <f t="shared" ref="D322:D385" si="45">LEFT(A322, FIND(".", A322) - 1)</f>
        <v>dot-hea-camp</v>
      </c>
      <c r="E322" s="1" t="str">
        <f t="shared" ref="E322:E385" si="46">TRIM(MID(C322,FIND("**",C322)+2,FIND("~",C322)-FIND("**",C322)-2))</f>
        <v>dist-pal-sob Gi0/0/1.3639</v>
      </c>
      <c r="F322" s="1" t="str">
        <f t="shared" ref="F322:F385" si="47">MID(C322,FIND("~",C322)+1,FIND("~",C322,FIND("~",C322)+1)-FIND("~",C322)-1)</f>
        <v>MTA:MLIT4081</v>
      </c>
      <c r="G322" s="1" t="str">
        <f t="shared" ref="G322:G385" si="48">TRIM(MID(C322,FIND("~",C322,FIND("~",C322)+1)+1,FIND(",",C322,FIND("~",C322,FIND("~",C322)+1))-FIND("~",C322,FIND("~",C322)+1)-1))</f>
        <v>10Mbps</v>
      </c>
      <c r="H322" s="1" t="str">
        <f t="shared" ref="H322:H385" si="49">TRIM(MID(C322,FIND(",",C322)+2,FIND(",",C322,FIND(",",C322)+1)-FIND(",",C322)-2))</f>
        <v>MP .6 Healy Spur Road (DOT Road Camp)</v>
      </c>
      <c r="I322" s="1" t="str">
        <f t="shared" ref="I322:I385" si="50">TRIM(MID(C322, SEARCH(",", C322, SEARCH(",", C322)+1)+1, SEARCH(",", C322, SEARCH(",", C322, SEARCH(",", C322)+1)+1) - SEARCH(",", C322, SEARCH(",", C322)+1)-1))</f>
        <v>Healy</v>
      </c>
      <c r="J322" s="2" t="str">
        <f t="shared" ref="J322:J385" si="51">TRIM(MID(C322,FIND("Local:",C322)+6,FIND(",",C322,FIND("Local:",C322))-FIND("Local:",C322)-6))</f>
        <v>Main 907-683-2257</v>
      </c>
      <c r="K322" s="2" t="str">
        <f t="shared" ref="K322:K385" si="52">TRIM(MID(C322,FIND("Tech:",C322)+5,FIND(",",C322,FIND("Tech:",C322))-FIND("Tech:",C322)-5))</f>
        <v>DOT Helpdesk 907-334-2525</v>
      </c>
      <c r="L322" s="2" t="str">
        <f t="shared" ref="L322:L385" si="53">MID(C322,FIND("(",C322)+1,FIND(")",C322)-FIND("(",C322)-1)</f>
        <v>DOT Road Camp</v>
      </c>
    </row>
    <row r="323" spans="1:12" x14ac:dyDescent="0.3">
      <c r="A323" t="s">
        <v>707</v>
      </c>
      <c r="B323" t="s">
        <v>708</v>
      </c>
      <c r="C323" t="s">
        <v>709</v>
      </c>
      <c r="D323" s="1" t="str">
        <f t="shared" si="45"/>
        <v>dot-jun-7mile-hq-gw</v>
      </c>
      <c r="E323" s="1" t="str">
        <f t="shared" si="46"/>
        <v>CORE-JUN-ASR1 Gi0/0/2.56 via ACS: 47.CUXP.8700056.002.ACSI,</v>
      </c>
      <c r="F323" s="1" t="e">
        <f t="shared" si="47"/>
        <v>#VALUE!</v>
      </c>
      <c r="G323" s="1" t="e">
        <f t="shared" si="48"/>
        <v>#VALUE!</v>
      </c>
      <c r="H323" s="1" t="str">
        <f t="shared" si="49"/>
        <v>1Gbps</v>
      </c>
      <c r="I323" s="1" t="str">
        <f t="shared" si="50"/>
        <v>6860 Glacier Hwy</v>
      </c>
      <c r="J323" s="2" t="e">
        <f t="shared" si="51"/>
        <v>#VALUE!</v>
      </c>
      <c r="K323" s="2" t="e">
        <f t="shared" si="52"/>
        <v>#VALUE!</v>
      </c>
      <c r="L323" s="2" t="str">
        <f t="shared" si="53"/>
        <v>CHG0040199</v>
      </c>
    </row>
    <row r="324" spans="1:12" x14ac:dyDescent="0.3">
      <c r="A324" t="s">
        <v>707</v>
      </c>
      <c r="B324" t="s">
        <v>708</v>
      </c>
      <c r="C324" t="s">
        <v>710</v>
      </c>
      <c r="D324" s="1" t="str">
        <f t="shared" si="45"/>
        <v>dot-jun-7mile-hq-gw</v>
      </c>
      <c r="E324" s="1" t="str">
        <f t="shared" si="46"/>
        <v>CORE-JUN-ASR1 Gi0/0/2.56 via ACS: 47.CUXP.870056.002.ACSI,</v>
      </c>
      <c r="F324" s="1" t="e">
        <f t="shared" si="47"/>
        <v>#VALUE!</v>
      </c>
      <c r="G324" s="1" t="e">
        <f t="shared" si="48"/>
        <v>#VALUE!</v>
      </c>
      <c r="H324" s="1" t="str">
        <f t="shared" si="49"/>
        <v>1Gbps</v>
      </c>
      <c r="I324" s="1" t="str">
        <f t="shared" si="50"/>
        <v>6860 Glacier Hwy</v>
      </c>
      <c r="J324" s="2" t="e">
        <f t="shared" si="51"/>
        <v>#VALUE!</v>
      </c>
      <c r="K324" s="2" t="e">
        <f t="shared" si="52"/>
        <v>#VALUE!</v>
      </c>
      <c r="L324" s="2" t="str">
        <f t="shared" si="53"/>
        <v>CHG0040199</v>
      </c>
    </row>
    <row r="325" spans="1:12" x14ac:dyDescent="0.3">
      <c r="A325" t="s">
        <v>711</v>
      </c>
      <c r="B325" t="s">
        <v>712</v>
      </c>
      <c r="C325" t="s">
        <v>713</v>
      </c>
      <c r="D325" s="1" t="str">
        <f t="shared" si="45"/>
        <v>dot-jun-hq-gw</v>
      </c>
      <c r="E325" s="1" t="str">
        <f t="shared" si="46"/>
        <v>CORE-JNU-ASR1 Gi1/0/2.113</v>
      </c>
      <c r="F325" s="1" t="str">
        <f t="shared" si="47"/>
        <v>ACS: 47.CUXP.870113.002.ACSI</v>
      </c>
      <c r="G325" s="1" t="str">
        <f t="shared" si="48"/>
        <v>(400Mbps)</v>
      </c>
      <c r="H325" s="1" t="str">
        <f t="shared" si="49"/>
        <v>3132 Channel Dr. Local: Trapper Alton 465-4493</v>
      </c>
      <c r="I325" s="1" t="e">
        <f t="shared" si="50"/>
        <v>#VALUE!</v>
      </c>
      <c r="J325" s="2" t="str">
        <f t="shared" si="51"/>
        <v>Trapper Alton 465-4493</v>
      </c>
      <c r="K325" s="2" t="e">
        <f t="shared" si="52"/>
        <v>#VALUE!</v>
      </c>
      <c r="L325" s="2" t="str">
        <f t="shared" si="53"/>
        <v>400Mbps</v>
      </c>
    </row>
    <row r="326" spans="1:12" x14ac:dyDescent="0.3">
      <c r="A326" t="s">
        <v>711</v>
      </c>
      <c r="B326" t="s">
        <v>712</v>
      </c>
      <c r="C326" t="s">
        <v>714</v>
      </c>
      <c r="D326" s="1" t="str">
        <f t="shared" si="45"/>
        <v>dot-jun-hq-gw</v>
      </c>
      <c r="E326" s="1" t="str">
        <f t="shared" si="46"/>
        <v>CORE-JNU-ASR1 Gi1/0/2.113,</v>
      </c>
      <c r="F326" s="1" t="str">
        <f t="shared" si="47"/>
        <v>ACS: 47.CUXP.870113.002.ACSI</v>
      </c>
      <c r="G326" s="1" t="str">
        <f t="shared" si="48"/>
        <v>(400Mbps)</v>
      </c>
      <c r="H326" s="1" t="str">
        <f t="shared" si="49"/>
        <v>~ACS: 47.CUXP.870113.002.ACSI~ (400Mbps)</v>
      </c>
      <c r="I326" s="1" t="str">
        <f t="shared" si="50"/>
        <v>3132 Channel Dr. Local: Trapper Alton 465-4493</v>
      </c>
      <c r="J326" s="2" t="str">
        <f t="shared" si="51"/>
        <v>Trapper Alton 465-4493</v>
      </c>
      <c r="K326" s="2" t="e">
        <f t="shared" si="52"/>
        <v>#VALUE!</v>
      </c>
      <c r="L326" s="2" t="str">
        <f t="shared" si="53"/>
        <v>400Mbps</v>
      </c>
    </row>
    <row r="327" spans="1:12" x14ac:dyDescent="0.3">
      <c r="A327" t="s">
        <v>715</v>
      </c>
      <c r="B327" t="s">
        <v>716</v>
      </c>
      <c r="C327" t="s">
        <v>717</v>
      </c>
      <c r="D327" s="1" t="str">
        <f t="shared" si="45"/>
        <v>dot-kod-air</v>
      </c>
      <c r="E327" s="1" t="str">
        <f t="shared" si="46"/>
        <v>DIST-KOD</v>
      </c>
      <c r="F327" s="1" t="str">
        <f t="shared" si="47"/>
        <v>ACS:45.LMNA.008560.002</v>
      </c>
      <c r="G327" s="1" t="str">
        <f t="shared" si="48"/>
        <v>2Mbps</v>
      </c>
      <c r="H327" s="1" t="str">
        <f t="shared" si="49"/>
        <v>500 Taxi Way (Kodiak Airport)</v>
      </c>
      <c r="I327" s="1" t="str">
        <f t="shared" si="50"/>
        <v>Kodiak</v>
      </c>
      <c r="J327" s="2" t="str">
        <f t="shared" si="51"/>
        <v>Todd Dorman 907-487-2611</v>
      </c>
      <c r="K327" s="2" t="str">
        <f t="shared" si="52"/>
        <v>DOT Helpdesk 907-334-2525</v>
      </c>
      <c r="L327" s="2" t="str">
        <f t="shared" si="53"/>
        <v>Kodiak Airport</v>
      </c>
    </row>
    <row r="328" spans="1:12" x14ac:dyDescent="0.3">
      <c r="A328" t="s">
        <v>718</v>
      </c>
      <c r="B328" t="s">
        <v>719</v>
      </c>
      <c r="C328" t="s">
        <v>720</v>
      </c>
      <c r="D328" s="1" t="str">
        <f t="shared" si="45"/>
        <v>dot-kod-hq</v>
      </c>
      <c r="E328" s="1" t="str">
        <f t="shared" si="46"/>
        <v>DIST-KOD</v>
      </c>
      <c r="F328" s="1" t="str">
        <f t="shared" si="47"/>
        <v>ACS:45.LMNA.008551.2..ACS</v>
      </c>
      <c r="G328" s="1" t="str">
        <f t="shared" si="48"/>
        <v>3Mbps</v>
      </c>
      <c r="H328" s="1" t="str">
        <f t="shared" si="49"/>
        <v>1500 Anton Larson Road</v>
      </c>
      <c r="I328" s="1" t="str">
        <f t="shared" si="50"/>
        <v>Kodiak</v>
      </c>
      <c r="J328" s="2" t="str">
        <f t="shared" si="51"/>
        <v>Todd Dorman 907-487-2611</v>
      </c>
      <c r="K328" s="2" t="str">
        <f t="shared" si="52"/>
        <v>DOT Helpdesk 907-334-2525</v>
      </c>
      <c r="L328" s="2" t="str">
        <f t="shared" si="53"/>
        <v>co17393</v>
      </c>
    </row>
    <row r="329" spans="1:12" x14ac:dyDescent="0.3">
      <c r="A329" t="s">
        <v>721</v>
      </c>
      <c r="B329" t="s">
        <v>722</v>
      </c>
      <c r="C329" t="s">
        <v>723</v>
      </c>
      <c r="D329" s="1" t="str">
        <f t="shared" si="45"/>
        <v>dot-pal-hq</v>
      </c>
      <c r="E329" s="1" t="str">
        <f t="shared" si="46"/>
        <v>DIST-PAL-PSOB</v>
      </c>
      <c r="F329" s="1" t="str">
        <f t="shared" si="47"/>
        <v>MTA:MLIT3801</v>
      </c>
      <c r="G329" s="1" t="str">
        <f t="shared" si="48"/>
        <v>50Mbps</v>
      </c>
      <c r="H329" s="1" t="str">
        <f t="shared" si="49"/>
        <v>289 Inner Springer Loop Rd Palmer</v>
      </c>
      <c r="I329" s="1" t="str">
        <f t="shared" si="50"/>
        <v>Local:Tara Clark/Joy Lynn McCavit 746-2118</v>
      </c>
      <c r="J329" s="2" t="str">
        <f t="shared" si="51"/>
        <v>Tara Clark/Joy Lynn McCavit 746-2118</v>
      </c>
      <c r="K329" s="2" t="str">
        <f t="shared" si="52"/>
        <v>Garrett Bruesch 907-269-6828</v>
      </c>
      <c r="L329" s="2" t="str">
        <f t="shared" si="53"/>
        <v>CHG0033538</v>
      </c>
    </row>
    <row r="330" spans="1:12" x14ac:dyDescent="0.3">
      <c r="A330" t="s">
        <v>724</v>
      </c>
      <c r="B330" t="s">
        <v>725</v>
      </c>
      <c r="C330" t="s">
        <v>726</v>
      </c>
      <c r="D330" s="1" t="str">
        <f t="shared" si="45"/>
        <v>dot-pax-camp</v>
      </c>
      <c r="E330" s="1" t="e">
        <f t="shared" si="46"/>
        <v>#VALUE!</v>
      </c>
      <c r="F330" s="1" t="e">
        <f t="shared" si="47"/>
        <v>#VALUE!</v>
      </c>
      <c r="G330" s="1" t="e">
        <f t="shared" si="48"/>
        <v>#VALUE!</v>
      </c>
      <c r="H330" s="1" t="str">
        <f t="shared" si="49"/>
        <v>&lt;TBD&gt;</v>
      </c>
      <c r="I330" s="1" t="e">
        <f t="shared" si="50"/>
        <v>#VALUE!</v>
      </c>
      <c r="J330" s="2" t="e">
        <f t="shared" si="51"/>
        <v>#VALUE!</v>
      </c>
      <c r="K330" s="2" t="e">
        <f t="shared" si="52"/>
        <v>#VALUE!</v>
      </c>
      <c r="L330" s="2" t="e">
        <f t="shared" si="53"/>
        <v>#VALUE!</v>
      </c>
    </row>
    <row r="331" spans="1:12" x14ac:dyDescent="0.3">
      <c r="A331" t="s">
        <v>727</v>
      </c>
      <c r="B331" t="s">
        <v>728</v>
      </c>
      <c r="C331" t="s">
        <v>729</v>
      </c>
      <c r="D331" s="1" t="str">
        <f t="shared" si="45"/>
        <v>dot-tok-hq</v>
      </c>
      <c r="E331" s="1" t="str">
        <f t="shared" si="46"/>
        <v>dist-tok-sats</v>
      </c>
      <c r="F331" s="1" t="str">
        <f t="shared" si="47"/>
        <v>AP&amp;T:ATCTOKXTOKX09.1000.005</v>
      </c>
      <c r="G331" s="1" t="str">
        <f t="shared" si="48"/>
        <v>5Mbps</v>
      </c>
      <c r="H331" s="1" t="str">
        <f t="shared" si="49"/>
        <v>Mile Post 123.5 Tok Cutoff Tok</v>
      </c>
      <c r="I331" s="1" t="str">
        <f t="shared" si="50"/>
        <v>Local: 883-5128</v>
      </c>
      <c r="J331" s="2" t="str">
        <f t="shared" si="51"/>
        <v>883-5128</v>
      </c>
      <c r="K331" s="2" t="e">
        <f t="shared" si="52"/>
        <v>#VALUE!</v>
      </c>
      <c r="L331" s="2" t="str">
        <f t="shared" si="53"/>
        <v>CO17678</v>
      </c>
    </row>
    <row r="332" spans="1:12" x14ac:dyDescent="0.3">
      <c r="A332" t="s">
        <v>730</v>
      </c>
      <c r="B332" t="s">
        <v>731</v>
      </c>
      <c r="C332" t="s">
        <v>732</v>
      </c>
      <c r="D332" s="1" t="str">
        <f t="shared" si="45"/>
        <v>dot-was-hq</v>
      </c>
      <c r="E332" s="1" t="str">
        <f t="shared" si="46"/>
        <v>DIST-PAL-PSOB</v>
      </c>
      <c r="F332" s="1" t="str">
        <f t="shared" si="47"/>
        <v>MTA:MLIT7410</v>
      </c>
      <c r="G332" s="1" t="str">
        <f t="shared" si="48"/>
        <v>50Mbps</v>
      </c>
      <c r="H332" s="1" t="str">
        <f t="shared" si="49"/>
        <v>500 S Seward-Meridian Wasilla</v>
      </c>
      <c r="I332" s="1" t="str">
        <f t="shared" si="50"/>
        <v>Local:CHRIS BENTZ 907-269-0652</v>
      </c>
      <c r="J332" s="2" t="str">
        <f t="shared" si="51"/>
        <v>CHRIS BENTZ 907-269-0652</v>
      </c>
      <c r="K332" s="2" t="e">
        <f t="shared" si="52"/>
        <v>#VALUE!</v>
      </c>
      <c r="L332" s="2" t="str">
        <f t="shared" si="53"/>
        <v>chg0030978</v>
      </c>
    </row>
    <row r="333" spans="1:12" x14ac:dyDescent="0.3">
      <c r="A333" t="s">
        <v>733</v>
      </c>
      <c r="B333" t="s">
        <v>734</v>
      </c>
      <c r="C333" t="s">
        <v>735</v>
      </c>
      <c r="D333" s="1" t="str">
        <f t="shared" si="45"/>
        <v>dot-whi-tun</v>
      </c>
      <c r="E333" s="1" t="str">
        <f t="shared" si="46"/>
        <v>core-anc-tud2</v>
      </c>
      <c r="F333" s="1" t="e">
        <f t="shared" si="47"/>
        <v>#VALUE!</v>
      </c>
      <c r="G333" s="1" t="e">
        <f t="shared" si="48"/>
        <v>#VALUE!</v>
      </c>
      <c r="H333" s="1" t="str">
        <f t="shared" si="49"/>
        <v>Girdwood 99587</v>
      </c>
      <c r="I333" s="1" t="e">
        <f t="shared" si="50"/>
        <v>#VALUE!</v>
      </c>
      <c r="J333" s="2" t="e">
        <f t="shared" si="51"/>
        <v>#VALUE!</v>
      </c>
      <c r="K333" s="2" t="e">
        <f t="shared" si="52"/>
        <v>#VALUE!</v>
      </c>
      <c r="L333" s="2" t="str">
        <f t="shared" si="53"/>
        <v>907</v>
      </c>
    </row>
    <row r="334" spans="1:12" x14ac:dyDescent="0.3">
      <c r="A334" t="s">
        <v>736</v>
      </c>
      <c r="B334" t="s">
        <v>737</v>
      </c>
      <c r="C334" t="s">
        <v>738</v>
      </c>
      <c r="D334" s="1" t="str">
        <f t="shared" si="45"/>
        <v>dps-anc-aia-gw</v>
      </c>
      <c r="E334" s="1" t="str">
        <f t="shared" si="46"/>
        <v>core-anc-asr1</v>
      </c>
      <c r="F334" s="1" t="str">
        <f t="shared" si="47"/>
        <v>ACS:47.CUXP.870119.002.ACSI</v>
      </c>
      <c r="G334" s="1" t="str">
        <f t="shared" si="48"/>
        <v>10Mbps</v>
      </c>
      <c r="H334" s="1" t="str">
        <f t="shared" si="49"/>
        <v>Ted Stevens International Airport</v>
      </c>
      <c r="I334" s="1" t="str">
        <f t="shared" si="50"/>
        <v>Anchorage</v>
      </c>
      <c r="J334" s="2" t="e">
        <f t="shared" si="51"/>
        <v>#VALUE!</v>
      </c>
      <c r="K334" s="2" t="e">
        <f t="shared" si="52"/>
        <v>#VALUE!</v>
      </c>
      <c r="L334" s="2" t="str">
        <f t="shared" si="53"/>
        <v>SDM-co14247</v>
      </c>
    </row>
    <row r="335" spans="1:12" x14ac:dyDescent="0.3">
      <c r="A335" t="s">
        <v>739</v>
      </c>
      <c r="B335" t="s">
        <v>740</v>
      </c>
      <c r="C335" t="s">
        <v>741</v>
      </c>
      <c r="D335" s="1" t="str">
        <f t="shared" si="45"/>
        <v>dps-anc-bon-gw</v>
      </c>
      <c r="E335" s="1" t="str">
        <f t="shared" si="46"/>
        <v>to CORE-ANC-ASR1 Te0/0/2.231,</v>
      </c>
      <c r="F335" s="1" t="str">
        <f t="shared" si="47"/>
        <v>47.CUXP.870231.002.ACSI</v>
      </c>
      <c r="G335" s="1" t="str">
        <f t="shared" si="48"/>
        <v>50Mpbs</v>
      </c>
      <c r="H335" s="1" t="str">
        <f t="shared" si="49"/>
        <v>~47.CUXP.870231.002.ACSI~ 50Mpbs</v>
      </c>
      <c r="I335" s="1" t="str">
        <f t="shared" si="50"/>
        <v>4300 Boniface Parkway</v>
      </c>
      <c r="J335" s="2" t="str">
        <f t="shared" si="51"/>
        <v>Tom Remaklus (907)330-8367 Tech: DPS Help Desk 907-269-5678</v>
      </c>
      <c r="K335" s="2" t="str">
        <f t="shared" si="52"/>
        <v>DPS Help Desk 907-269-5678</v>
      </c>
      <c r="L335" s="2" t="str">
        <f t="shared" si="53"/>
        <v>907</v>
      </c>
    </row>
    <row r="336" spans="1:12" x14ac:dyDescent="0.3">
      <c r="A336" t="s">
        <v>742</v>
      </c>
      <c r="B336" t="s">
        <v>743</v>
      </c>
      <c r="C336" t="s">
        <v>744</v>
      </c>
      <c r="D336" s="1" t="str">
        <f t="shared" si="45"/>
        <v>dps-anc-dea</v>
      </c>
      <c r="E336" s="1" t="str">
        <f t="shared" si="46"/>
        <v>CORE-ANC-ASR2</v>
      </c>
      <c r="F336" s="1" t="str">
        <f t="shared" si="47"/>
        <v>GCI:LM-151064</v>
      </c>
      <c r="G336" s="1" t="str">
        <f t="shared" si="48"/>
        <v>1.5Mbps</v>
      </c>
      <c r="H336" s="1" t="e">
        <f t="shared" si="49"/>
        <v>#VALUE!</v>
      </c>
      <c r="I336" s="1" t="e">
        <f t="shared" si="50"/>
        <v>#VALUE!</v>
      </c>
      <c r="J336" s="2" t="e">
        <f t="shared" si="51"/>
        <v>#VALUE!</v>
      </c>
      <c r="K336" s="2" t="e">
        <f t="shared" si="52"/>
        <v>#VALUE!</v>
      </c>
      <c r="L336" s="2" t="str">
        <f t="shared" si="53"/>
        <v>co11788</v>
      </c>
    </row>
    <row r="337" spans="1:12" x14ac:dyDescent="0.3">
      <c r="A337" t="s">
        <v>745</v>
      </c>
      <c r="B337" t="s">
        <v>746</v>
      </c>
      <c r="C337" t="s">
        <v>747</v>
      </c>
      <c r="D337" s="1" t="str">
        <f t="shared" si="45"/>
        <v>dps-anc-irs</v>
      </c>
      <c r="E337" s="1" t="str">
        <f t="shared" si="46"/>
        <v>CORE-ANC-ASR2</v>
      </c>
      <c r="F337" s="1" t="str">
        <f t="shared" si="47"/>
        <v>GCI:LM-151088</v>
      </c>
      <c r="G337" s="1" t="str">
        <f t="shared" si="48"/>
        <v>1.5 Mbps ME</v>
      </c>
      <c r="H337" s="1" t="str">
        <f t="shared" si="49"/>
        <v>949 E. 36th Ave. Suite 260</v>
      </c>
      <c r="I337" s="1" t="str">
        <f t="shared" si="50"/>
        <v>Anchorage</v>
      </c>
      <c r="J337" s="2" t="str">
        <f t="shared" si="51"/>
        <v>John Burick 907-743-9564</v>
      </c>
      <c r="K337" s="2" t="e">
        <f t="shared" si="52"/>
        <v>#VALUE!</v>
      </c>
      <c r="L337" s="2" t="str">
        <f t="shared" si="53"/>
        <v>co11779</v>
      </c>
    </row>
    <row r="338" spans="1:12" x14ac:dyDescent="0.3">
      <c r="A338" t="s">
        <v>748</v>
      </c>
      <c r="B338" t="s">
        <v>749</v>
      </c>
      <c r="C338" t="s">
        <v>750</v>
      </c>
      <c r="D338" s="1" t="str">
        <f t="shared" si="45"/>
        <v>dps-anc-usfw</v>
      </c>
      <c r="E338" s="1" t="str">
        <f t="shared" si="46"/>
        <v>CORE-ANC-ASR1</v>
      </c>
      <c r="F338" s="1" t="str">
        <f t="shared" si="47"/>
        <v>ACS:47.CUXP.870069.002.ACSI</v>
      </c>
      <c r="G338" s="1" t="str">
        <f t="shared" si="48"/>
        <v>3Mbps</v>
      </c>
      <c r="H338" s="1" t="str">
        <f t="shared" si="49"/>
        <v>4405 Lear Ct. Anchorage</v>
      </c>
      <c r="I338" s="1" t="str">
        <f t="shared" si="50"/>
        <v>Local:Wenonah Dodd 907-271-4949</v>
      </c>
      <c r="J338" s="2" t="str">
        <f t="shared" si="51"/>
        <v>Wenonah Dodd 907-271-4949</v>
      </c>
      <c r="K338" s="2" t="str">
        <f t="shared" si="52"/>
        <v>DPS Helpdesk 907-269-5678</v>
      </c>
      <c r="L338" s="2" t="str">
        <f t="shared" si="53"/>
        <v>co13966</v>
      </c>
    </row>
    <row r="339" spans="1:12" x14ac:dyDescent="0.3">
      <c r="A339" t="s">
        <v>751</v>
      </c>
      <c r="B339" t="s">
        <v>752</v>
      </c>
      <c r="C339" t="s">
        <v>753</v>
      </c>
      <c r="D339" s="1" t="str">
        <f t="shared" si="45"/>
        <v>dps-anc-usfw2</v>
      </c>
      <c r="E339" s="1" t="str">
        <f t="shared" si="46"/>
        <v>CORE-ANC-ASR1</v>
      </c>
      <c r="F339" s="1" t="str">
        <f t="shared" si="47"/>
        <v>ACS:47.CUXP.870080.002.ACSI</v>
      </c>
      <c r="G339" s="1" t="str">
        <f t="shared" si="48"/>
        <v>3Mbps</v>
      </c>
      <c r="H339" s="1" t="str">
        <f t="shared" si="49"/>
        <v>1011 E Tudor Road #155/#230</v>
      </c>
      <c r="I339" s="1" t="str">
        <f t="shared" si="50"/>
        <v>Anchorage</v>
      </c>
      <c r="J339" s="2" t="str">
        <f t="shared" si="51"/>
        <v>USFW Helpdesk 907-786-3437</v>
      </c>
      <c r="K339" s="2" t="e">
        <f t="shared" si="52"/>
        <v>#VALUE!</v>
      </c>
      <c r="L339" s="2" t="str">
        <f t="shared" si="53"/>
        <v>co11773</v>
      </c>
    </row>
    <row r="340" spans="1:12" x14ac:dyDescent="0.3">
      <c r="A340" t="s">
        <v>754</v>
      </c>
      <c r="B340" t="s">
        <v>755</v>
      </c>
      <c r="C340" t="s">
        <v>756</v>
      </c>
      <c r="D340" s="1" t="str">
        <f t="shared" si="45"/>
        <v>dps-anc-usim</v>
      </c>
      <c r="E340" s="1" t="str">
        <f t="shared" si="46"/>
        <v>CORE-ANC-ASR1</v>
      </c>
      <c r="F340" s="1" t="str">
        <f t="shared" si="47"/>
        <v>ACS: 47.CUXP.870077.002.ACSI</v>
      </c>
      <c r="G340" s="1" t="str">
        <f t="shared" si="48"/>
        <v>3Mbps</v>
      </c>
      <c r="H340" s="1" t="str">
        <f t="shared" si="49"/>
        <v>620 E 10th Ave 2nd Floor Network Rm</v>
      </c>
      <c r="I340" s="1" t="str">
        <f t="shared" si="50"/>
        <v>Anchorage</v>
      </c>
      <c r="J340" s="2" t="str">
        <f t="shared" si="51"/>
        <v>Steven Rosenburg 907-271-3203</v>
      </c>
      <c r="K340" s="2" t="e">
        <f t="shared" si="52"/>
        <v>#VALUE!</v>
      </c>
      <c r="L340" s="2" t="str">
        <f t="shared" si="53"/>
        <v>co11768</v>
      </c>
    </row>
    <row r="341" spans="1:12" x14ac:dyDescent="0.3">
      <c r="A341" t="s">
        <v>757</v>
      </c>
      <c r="B341" t="s">
        <v>758</v>
      </c>
      <c r="C341" t="s">
        <v>759</v>
      </c>
      <c r="D341" s="1" t="str">
        <f t="shared" si="45"/>
        <v>dps-anc-usps</v>
      </c>
      <c r="E341" s="1" t="str">
        <f t="shared" si="46"/>
        <v>CORE-ANC-ASR1</v>
      </c>
      <c r="F341" s="1" t="str">
        <f t="shared" si="47"/>
        <v>ACS:47.CUXP.870078.002.ACSI</v>
      </c>
      <c r="G341" s="1" t="str">
        <f t="shared" si="48"/>
        <v>3Mbps</v>
      </c>
      <c r="H341" s="1" t="str">
        <f t="shared" si="49"/>
        <v>341 W Tudor Rd</v>
      </c>
      <c r="I341" s="1" t="str">
        <f t="shared" si="50"/>
        <v>Anchorage</v>
      </c>
      <c r="J341" s="2" t="str">
        <f t="shared" si="51"/>
        <v>Brian Coleman 907-261-6327</v>
      </c>
      <c r="K341" s="2" t="e">
        <f t="shared" si="52"/>
        <v>#VALUE!</v>
      </c>
      <c r="L341" s="2" t="str">
        <f t="shared" si="53"/>
        <v>co8290</v>
      </c>
    </row>
    <row r="342" spans="1:12" x14ac:dyDescent="0.3">
      <c r="A342" t="s">
        <v>760</v>
      </c>
      <c r="B342" t="s">
        <v>761</v>
      </c>
      <c r="C342" t="s">
        <v>762</v>
      </c>
      <c r="D342" s="1" t="str">
        <f t="shared" si="45"/>
        <v>dps-anc-va</v>
      </c>
      <c r="E342" s="1" t="str">
        <f t="shared" si="46"/>
        <v>CORE-ANC-ASR1</v>
      </c>
      <c r="F342" s="1" t="str">
        <f t="shared" si="47"/>
        <v>ACS:47.CUXP.870106.002.ACSI</v>
      </c>
      <c r="G342" s="1" t="str">
        <f t="shared" si="48"/>
        <v>3Mbps</v>
      </c>
      <c r="H342" s="1" t="str">
        <f t="shared" si="49"/>
        <v>1201 N Muldoon Rd.</v>
      </c>
      <c r="I342" s="1" t="str">
        <f t="shared" si="50"/>
        <v>Anchorage</v>
      </c>
      <c r="J342" s="2" t="str">
        <f t="shared" si="51"/>
        <v>Beth Johnson 907-257-5451</v>
      </c>
      <c r="K342" s="2" t="str">
        <f t="shared" si="52"/>
        <v>DPS Helpdesk 907-269-5678</v>
      </c>
      <c r="L342" s="2" t="str">
        <f t="shared" si="53"/>
        <v>co11767</v>
      </c>
    </row>
    <row r="343" spans="1:12" x14ac:dyDescent="0.3">
      <c r="A343" t="s">
        <v>763</v>
      </c>
      <c r="B343" t="s">
        <v>764</v>
      </c>
      <c r="C343" t="s">
        <v>765</v>
      </c>
      <c r="D343" s="1" t="str">
        <f t="shared" si="45"/>
        <v>dps-anchpt-ast</v>
      </c>
      <c r="E343" s="1" t="str">
        <f t="shared" si="46"/>
        <v>to dist-sol</v>
      </c>
      <c r="F343" s="1" t="str">
        <f t="shared" si="47"/>
        <v>ACS:47.CUXP.870146.002.ACSI</v>
      </c>
      <c r="G343" s="1" t="str">
        <f t="shared" si="48"/>
        <v>35Mbps</v>
      </c>
      <c r="H343" s="1" t="str">
        <f t="shared" si="49"/>
        <v>34115 Sterling Highway</v>
      </c>
      <c r="I343" s="1" t="str">
        <f t="shared" si="50"/>
        <v>Local:Tammy Gillaspie 907-235-8239</v>
      </c>
      <c r="J343" s="2" t="str">
        <f t="shared" si="51"/>
        <v>Tammy Gillaspie 907-235-8239</v>
      </c>
      <c r="K343" s="2" t="str">
        <f t="shared" si="52"/>
        <v>DPS Helpdesk 907-269-5678</v>
      </c>
      <c r="L343" s="2" t="str">
        <f t="shared" si="53"/>
        <v>CHG0033162</v>
      </c>
    </row>
    <row r="344" spans="1:12" x14ac:dyDescent="0.3">
      <c r="A344" t="s">
        <v>766</v>
      </c>
      <c r="B344" t="s">
        <v>767</v>
      </c>
      <c r="C344" t="s">
        <v>768</v>
      </c>
      <c r="D344" s="1" t="str">
        <f t="shared" si="45"/>
        <v>dps-cant-ast</v>
      </c>
      <c r="E344" s="1" t="str">
        <f t="shared" si="46"/>
        <v>DIST-PAL-PSOB</v>
      </c>
      <c r="F344" s="1" t="str">
        <f t="shared" si="47"/>
        <v>MTA:MLIT4085</v>
      </c>
      <c r="G344" s="1" t="str">
        <f t="shared" si="48"/>
        <v>10Mbps</v>
      </c>
      <c r="H344" s="1" t="str">
        <f t="shared" si="49"/>
        <v>MP 133 Denali Hwy</v>
      </c>
      <c r="I344" s="1" t="str">
        <f t="shared" si="50"/>
        <v>Cantwell</v>
      </c>
      <c r="J344" s="2" t="str">
        <f t="shared" si="51"/>
        <v>Duty Station 907-768-2355 or Richard Lee 388-5411</v>
      </c>
      <c r="K344" s="2" t="str">
        <f t="shared" si="52"/>
        <v>DOT Helpdesk 907-xxx-xxxx</v>
      </c>
      <c r="L344" s="2" t="str">
        <f t="shared" si="53"/>
        <v>co19829</v>
      </c>
    </row>
    <row r="345" spans="1:12" x14ac:dyDescent="0.3">
      <c r="A345" t="s">
        <v>769</v>
      </c>
      <c r="B345" t="s">
        <v>770</v>
      </c>
      <c r="C345" t="s">
        <v>771</v>
      </c>
      <c r="D345" s="1" t="str">
        <f t="shared" si="45"/>
        <v>dps-dnp-poli</v>
      </c>
      <c r="E345" s="1" t="str">
        <f t="shared" si="46"/>
        <v>dist-pal-psob</v>
      </c>
      <c r="F345" s="1" t="str">
        <f t="shared" si="47"/>
        <v xml:space="preserve"> MTA:MLIT68501</v>
      </c>
      <c r="G345" s="1" t="str">
        <f t="shared" si="48"/>
        <v>5Mbps</v>
      </c>
      <c r="H345" s="1" t="e">
        <f t="shared" si="49"/>
        <v>#VALUE!</v>
      </c>
      <c r="I345" s="1" t="e">
        <f t="shared" si="50"/>
        <v>#VALUE!</v>
      </c>
      <c r="J345" s="2" t="e">
        <f t="shared" si="51"/>
        <v>#VALUE!</v>
      </c>
      <c r="K345" s="2" t="e">
        <f t="shared" si="52"/>
        <v>#VALUE!</v>
      </c>
      <c r="L345" s="2" t="e">
        <f t="shared" si="53"/>
        <v>#VALUE!</v>
      </c>
    </row>
    <row r="346" spans="1:12" x14ac:dyDescent="0.3">
      <c r="A346" t="s">
        <v>772</v>
      </c>
      <c r="B346" t="s">
        <v>773</v>
      </c>
      <c r="C346" t="s">
        <v>774</v>
      </c>
      <c r="D346" s="1" t="str">
        <f t="shared" si="45"/>
        <v>dps-hea-ast</v>
      </c>
      <c r="E346" s="1" t="str">
        <f t="shared" si="46"/>
        <v>to dist-pal-sob Gi0/0/1.3640</v>
      </c>
      <c r="F346" s="1" t="str">
        <f t="shared" si="47"/>
        <v>MTA:MLIT4082</v>
      </c>
      <c r="G346" s="1" t="str">
        <f t="shared" si="48"/>
        <v>10Mbps</v>
      </c>
      <c r="H346" s="1" t="str">
        <f t="shared" si="49"/>
        <v>Tri-Valley Community Center</v>
      </c>
      <c r="I346" s="1" t="str">
        <f t="shared" si="50"/>
        <v>Healy</v>
      </c>
      <c r="J346" s="2" t="str">
        <f t="shared" si="51"/>
        <v>Main 907-683-2232/907-768-2202/fbks ast dispatch 451-5100</v>
      </c>
      <c r="K346" s="2" t="str">
        <f t="shared" si="52"/>
        <v>DPS Helpdesk 907-269-5678</v>
      </c>
      <c r="L346" s="2" t="str">
        <f t="shared" si="53"/>
        <v>co19831</v>
      </c>
    </row>
    <row r="347" spans="1:12" x14ac:dyDescent="0.3">
      <c r="A347" t="s">
        <v>775</v>
      </c>
      <c r="B347" t="s">
        <v>776</v>
      </c>
      <c r="C347" t="s">
        <v>777</v>
      </c>
      <c r="D347" s="1" t="str">
        <f t="shared" si="45"/>
        <v>dps-hom-pd</v>
      </c>
      <c r="E347" s="1" t="str">
        <f t="shared" si="46"/>
        <v>CORE-ANC-ASR1</v>
      </c>
      <c r="F347" s="1" t="str">
        <f t="shared" si="47"/>
        <v>47.CUXP.870147.002.ACSI</v>
      </c>
      <c r="G347" s="1" t="str">
        <f t="shared" si="48"/>
        <v>25Mbps</v>
      </c>
      <c r="H347" s="1" t="str">
        <f t="shared" si="49"/>
        <v>625 Grubstake Ave</v>
      </c>
      <c r="I347" s="1" t="str">
        <f t="shared" si="50"/>
        <v>Homer</v>
      </c>
      <c r="J347" s="2" t="str">
        <f t="shared" si="51"/>
        <v>Nick Poolos 907-399-1202</v>
      </c>
      <c r="K347" s="2" t="str">
        <f t="shared" si="52"/>
        <v>DPS Helpdesk 907-269-5678</v>
      </c>
      <c r="L347" s="2" t="str">
        <f t="shared" si="53"/>
        <v>CTASK0028478/CHG0037267</v>
      </c>
    </row>
    <row r="348" spans="1:12" x14ac:dyDescent="0.3">
      <c r="A348" t="s">
        <v>778</v>
      </c>
      <c r="B348" t="s">
        <v>779</v>
      </c>
      <c r="C348" t="s">
        <v>780</v>
      </c>
      <c r="D348" s="1" t="str">
        <f t="shared" si="45"/>
        <v>dps-ken-judi</v>
      </c>
      <c r="E348" s="1" t="str">
        <f t="shared" si="46"/>
        <v>CORE-ANC-ASR1</v>
      </c>
      <c r="F348" s="1" t="str">
        <f t="shared" si="47"/>
        <v>ACS:47.CUXP.870134.002.ACSI.ACS</v>
      </c>
      <c r="G348" s="1" t="str">
        <f t="shared" si="48"/>
        <v>20Mbps</v>
      </c>
      <c r="H348" s="1" t="str">
        <f t="shared" si="49"/>
        <v>125 Trading Bay Rd. Rm 124</v>
      </c>
      <c r="I348" s="1" t="str">
        <f t="shared" si="50"/>
        <v>Kenai</v>
      </c>
      <c r="J348" s="2" t="str">
        <f t="shared" si="51"/>
        <v>SG. Grieme: 907-283-8590</v>
      </c>
      <c r="K348" s="2" t="e">
        <f t="shared" si="52"/>
        <v>#VALUE!</v>
      </c>
      <c r="L348" s="2" t="str">
        <f t="shared" si="53"/>
        <v>INC0267047</v>
      </c>
    </row>
    <row r="349" spans="1:12" x14ac:dyDescent="0.3">
      <c r="A349" t="s">
        <v>781</v>
      </c>
      <c r="B349" t="s">
        <v>782</v>
      </c>
      <c r="C349" t="s">
        <v>783</v>
      </c>
      <c r="D349" s="1" t="str">
        <f t="shared" si="45"/>
        <v>dps-ken-poli</v>
      </c>
      <c r="E349" s="1" t="str">
        <f t="shared" si="46"/>
        <v>CORE-ANC-ASR1</v>
      </c>
      <c r="F349" s="1" t="str">
        <f t="shared" si="47"/>
        <v>ACS:47.CUXP.870139.002.ACSI.ACS</v>
      </c>
      <c r="G349" s="1" t="str">
        <f t="shared" si="48"/>
        <v>10Mbps</v>
      </c>
      <c r="H349" s="1" t="str">
        <f t="shared" si="49"/>
        <v>125 Trading Bay Rd. Rm 124</v>
      </c>
      <c r="I349" s="1" t="str">
        <f t="shared" si="50"/>
        <v>Kenai</v>
      </c>
      <c r="J349" s="2" t="str">
        <f t="shared" si="51"/>
        <v>SG. Grieme: 907-283-8590</v>
      </c>
      <c r="K349" s="2" t="str">
        <f t="shared" si="52"/>
        <v>DPS Helpdesk 907-269-5678</v>
      </c>
      <c r="L349" s="2" t="str">
        <f t="shared" si="53"/>
        <v>CTASK0028477/CHG0037267</v>
      </c>
    </row>
    <row r="350" spans="1:12" x14ac:dyDescent="0.3">
      <c r="A350" t="s">
        <v>784</v>
      </c>
      <c r="B350" t="s">
        <v>785</v>
      </c>
      <c r="C350" t="s">
        <v>786</v>
      </c>
      <c r="D350" s="1" t="str">
        <f t="shared" si="45"/>
        <v>dps-kod-poli</v>
      </c>
      <c r="E350" s="1" t="str">
        <f t="shared" si="46"/>
        <v>DIST-KOD</v>
      </c>
      <c r="F350" s="1" t="str">
        <f t="shared" si="47"/>
        <v>ACS:45.LMNA.008559.2..ACS</v>
      </c>
      <c r="G350" s="1" t="str">
        <f t="shared" si="48"/>
        <v>2Mbps</v>
      </c>
      <c r="H350" s="1" t="str">
        <f t="shared" si="49"/>
        <v>2160 Mill Bay Road</v>
      </c>
      <c r="I350" s="1" t="str">
        <f t="shared" si="50"/>
        <v>Kodiak</v>
      </c>
      <c r="J350" s="2" t="str">
        <f t="shared" si="51"/>
        <v>James Peterson 907-486-8619</v>
      </c>
      <c r="K350" s="2" t="str">
        <f t="shared" si="52"/>
        <v>DPS Helpdesk 907-269-5678</v>
      </c>
      <c r="L350" s="2" t="str">
        <f t="shared" si="53"/>
        <v>co14022</v>
      </c>
    </row>
    <row r="351" spans="1:12" x14ac:dyDescent="0.3">
      <c r="A351" t="s">
        <v>787</v>
      </c>
      <c r="B351" t="s">
        <v>788</v>
      </c>
      <c r="C351" t="s">
        <v>789</v>
      </c>
      <c r="D351" s="1" t="str">
        <f t="shared" si="45"/>
        <v>dps-pal-hq</v>
      </c>
      <c r="E351" s="1" t="str">
        <f t="shared" si="46"/>
        <v>dist-pal-psob G0/0/1.3629</v>
      </c>
      <c r="F351" s="1" t="str">
        <f t="shared" si="47"/>
        <v>MTA:MNET3798</v>
      </c>
      <c r="G351" s="1" t="str">
        <f t="shared" si="48"/>
        <v>250Mbps</v>
      </c>
      <c r="H351" s="1" t="str">
        <f t="shared" si="49"/>
        <v>423 South Valley Way</v>
      </c>
      <c r="I351" s="1" t="str">
        <f t="shared" si="50"/>
        <v>Palmer</v>
      </c>
      <c r="J351" s="2" t="str">
        <f t="shared" si="51"/>
        <v>Jill Velokse-Bybee 373-8300</v>
      </c>
      <c r="K351" s="2" t="e">
        <f t="shared" si="52"/>
        <v>#VALUE!</v>
      </c>
      <c r="L351" s="2" t="str">
        <f t="shared" si="53"/>
        <v>CHG0033177</v>
      </c>
    </row>
    <row r="352" spans="1:12" x14ac:dyDescent="0.3">
      <c r="A352" t="s">
        <v>790</v>
      </c>
      <c r="B352" t="s">
        <v>791</v>
      </c>
      <c r="C352" t="s">
        <v>792</v>
      </c>
      <c r="D352" s="1" t="str">
        <f t="shared" si="45"/>
        <v>dps-sol-erc</v>
      </c>
      <c r="E352" s="1" t="str">
        <f t="shared" si="46"/>
        <v>DIST-SOL</v>
      </c>
      <c r="F352" s="1" t="str">
        <f t="shared" si="47"/>
        <v>SATS:191-60018</v>
      </c>
      <c r="G352" s="1" t="str">
        <f t="shared" si="48"/>
        <v>10Mbps</v>
      </c>
      <c r="H352" s="1" t="str">
        <f t="shared" si="49"/>
        <v>253 Wilson Lane</v>
      </c>
      <c r="I352" s="1" t="str">
        <f t="shared" si="50"/>
        <v>Soldotna</v>
      </c>
      <c r="J352" s="2" t="str">
        <f t="shared" si="51"/>
        <v>Tammy Goggia 907-262-4453</v>
      </c>
      <c r="K352" s="2" t="str">
        <f t="shared" si="52"/>
        <v>DPS Helpdesk 269-5678</v>
      </c>
      <c r="L352" s="2" t="str">
        <f t="shared" si="53"/>
        <v>CHG0031499</v>
      </c>
    </row>
    <row r="353" spans="1:12" x14ac:dyDescent="0.3">
      <c r="A353" t="s">
        <v>790</v>
      </c>
      <c r="B353" t="s">
        <v>791</v>
      </c>
      <c r="C353" t="s">
        <v>793</v>
      </c>
      <c r="D353" s="1" t="str">
        <f t="shared" si="45"/>
        <v>dps-sol-erc</v>
      </c>
      <c r="E353" s="1" t="str">
        <f t="shared" si="46"/>
        <v>DIST-SOL</v>
      </c>
      <c r="F353" s="1" t="str">
        <f t="shared" si="47"/>
        <v>SATS:195-3651</v>
      </c>
      <c r="G353" s="1" t="str">
        <f t="shared" si="48"/>
        <v>253 Wilson Lane</v>
      </c>
      <c r="H353" s="1" t="str">
        <f t="shared" si="49"/>
        <v>Soldotna</v>
      </c>
      <c r="I353" s="1" t="str">
        <f t="shared" si="50"/>
        <v>Local:DPS Helpdesk 269-5678</v>
      </c>
      <c r="J353" s="2" t="str">
        <f t="shared" si="51"/>
        <v>DPS Helpdesk 269-5678</v>
      </c>
      <c r="K353" s="2" t="str">
        <f t="shared" si="52"/>
        <v>Local:DPS Helpdesk 269-5678</v>
      </c>
      <c r="L353" s="2" t="str">
        <f t="shared" si="53"/>
        <v>co14622</v>
      </c>
    </row>
    <row r="354" spans="1:12" x14ac:dyDescent="0.3">
      <c r="A354" t="s">
        <v>794</v>
      </c>
      <c r="B354" t="s">
        <v>795</v>
      </c>
      <c r="C354" t="s">
        <v>796</v>
      </c>
      <c r="D354" s="1" t="str">
        <f t="shared" si="45"/>
        <v>dps-was-hq</v>
      </c>
      <c r="E354" s="1" t="str">
        <f t="shared" si="46"/>
        <v>DIST-PAL-PSOB</v>
      </c>
      <c r="F354" s="1" t="str">
        <f t="shared" si="47"/>
        <v>MTA:MNET3774</v>
      </c>
      <c r="G354" s="1" t="str">
        <f t="shared" si="48"/>
        <v>250Mbps</v>
      </c>
      <c r="H354" s="1" t="str">
        <f t="shared" si="49"/>
        <v>527 N. Pittman Rd</v>
      </c>
      <c r="I354" s="1" t="str">
        <f t="shared" si="50"/>
        <v>Wasilla</v>
      </c>
      <c r="J354" s="2" t="str">
        <f t="shared" si="51"/>
        <v>Jill Velokse-Bybee 373-8300</v>
      </c>
      <c r="K354" s="2" t="e">
        <f t="shared" si="52"/>
        <v>#VALUE!</v>
      </c>
      <c r="L354" s="2" t="str">
        <f t="shared" si="53"/>
        <v>chg0033183</v>
      </c>
    </row>
    <row r="355" spans="1:12" x14ac:dyDescent="0.3">
      <c r="A355" t="s">
        <v>797</v>
      </c>
      <c r="B355" t="s">
        <v>798</v>
      </c>
      <c r="C355" t="s">
        <v>799</v>
      </c>
      <c r="D355" s="1" t="str">
        <f t="shared" si="45"/>
        <v>dps-was-poli</v>
      </c>
      <c r="E355" s="1" t="str">
        <f t="shared" si="46"/>
        <v>DIST-PAL-PSOB</v>
      </c>
      <c r="F355" s="1" t="str">
        <f t="shared" si="47"/>
        <v>MTA:MNET3774</v>
      </c>
      <c r="G355" s="1" t="str">
        <f t="shared" si="48"/>
        <v>(10Mbps/ME)</v>
      </c>
      <c r="H355" s="1" t="str">
        <f t="shared" si="49"/>
        <v>1800 E Parks Hwy Wasilla</v>
      </c>
      <c r="I355" s="1" t="e">
        <f t="shared" si="50"/>
        <v>#VALUE!</v>
      </c>
      <c r="J355" s="2" t="e">
        <f t="shared" si="51"/>
        <v>#VALUE!</v>
      </c>
      <c r="K355" s="2" t="e">
        <f t="shared" si="52"/>
        <v>#VALUE!</v>
      </c>
      <c r="L355" s="2" t="str">
        <f t="shared" si="53"/>
        <v>10Mbps/ME</v>
      </c>
    </row>
    <row r="356" spans="1:12" x14ac:dyDescent="0.3">
      <c r="A356" t="s">
        <v>800</v>
      </c>
      <c r="B356" t="s">
        <v>801</v>
      </c>
      <c r="C356" t="s">
        <v>802</v>
      </c>
      <c r="D356" s="1" t="str">
        <f t="shared" si="45"/>
        <v>dps-was-sit2</v>
      </c>
      <c r="E356" s="1" t="str">
        <f t="shared" si="46"/>
        <v>DIST-PAL-PSOB</v>
      </c>
      <c r="F356" s="1" t="str">
        <f t="shared" si="47"/>
        <v>MTA:MNET4155.02</v>
      </c>
      <c r="G356" s="1" t="str">
        <f t="shared" si="48"/>
        <v>10Mbps</v>
      </c>
      <c r="H356" s="1" t="str">
        <f t="shared" si="49"/>
        <v>Contact DPS Helpdesk for address</v>
      </c>
      <c r="I356" s="1" t="str">
        <f t="shared" si="50"/>
        <v>Local/Tech:DPS Helpdesk 907-269-5678</v>
      </c>
      <c r="J356" s="2" t="e">
        <f t="shared" si="51"/>
        <v>#VALUE!</v>
      </c>
      <c r="K356" s="2" t="str">
        <f t="shared" si="52"/>
        <v>DPS Helpdesk 907-269-5678</v>
      </c>
      <c r="L356" s="2" t="str">
        <f t="shared" si="53"/>
        <v>ro139501</v>
      </c>
    </row>
    <row r="357" spans="1:12" x14ac:dyDescent="0.3">
      <c r="A357" t="s">
        <v>803</v>
      </c>
      <c r="B357" t="s">
        <v>804</v>
      </c>
      <c r="C357" t="s">
        <v>805</v>
      </c>
      <c r="D357" s="1" t="str">
        <f t="shared" si="45"/>
        <v>eed-anc-sca-gw</v>
      </c>
      <c r="E357" s="1" t="str">
        <f t="shared" si="46"/>
        <v>CORE-ANC-ASR1</v>
      </c>
      <c r="F357" s="1" t="str">
        <f t="shared" si="47"/>
        <v>ACS:47.CUXP.870091.002.ACSI</v>
      </c>
      <c r="G357" s="1" t="str">
        <f t="shared" si="48"/>
        <v>30Mbps</v>
      </c>
      <c r="H357" s="1" t="str">
        <f t="shared" si="49"/>
        <v>161 N Klevin St STE 102</v>
      </c>
      <c r="I357" s="1" t="str">
        <f t="shared" si="50"/>
        <v>Anchorage</v>
      </c>
      <c r="J357" s="2" t="str">
        <f t="shared" si="51"/>
        <v>Ruth Frost 9072696603</v>
      </c>
      <c r="K357" s="2" t="str">
        <f t="shared" si="52"/>
        <v>EED Helpdesk 9074652871</v>
      </c>
      <c r="L357" s="2" t="str">
        <f t="shared" si="53"/>
        <v>RITM0029739</v>
      </c>
    </row>
    <row r="358" spans="1:12" x14ac:dyDescent="0.3">
      <c r="A358" t="s">
        <v>806</v>
      </c>
      <c r="B358" t="s">
        <v>807</v>
      </c>
      <c r="C358" t="s">
        <v>808</v>
      </c>
      <c r="D358" s="1" t="str">
        <f t="shared" si="45"/>
        <v>fcs-anc-ocs-gw</v>
      </c>
      <c r="E358" s="1" t="str">
        <f t="shared" si="46"/>
        <v>CORE-ANC-ASR2</v>
      </c>
      <c r="F358" s="1" t="e">
        <f t="shared" si="47"/>
        <v>#VALUE!</v>
      </c>
      <c r="G358" s="1" t="e">
        <f t="shared" si="48"/>
        <v>#VALUE!</v>
      </c>
      <c r="H358" s="1" t="str">
        <f t="shared" si="49"/>
        <v>100Mbps</v>
      </c>
      <c r="I358" s="1" t="str">
        <f t="shared" si="50"/>
        <v>4501 Business Park Blvd</v>
      </c>
      <c r="J358" s="2" t="str">
        <f t="shared" si="51"/>
        <v>Jessie Jacobs 907-269-3908</v>
      </c>
      <c r="K358" s="2" t="e">
        <f t="shared" si="52"/>
        <v>#VALUE!</v>
      </c>
      <c r="L358" s="2" t="str">
        <f t="shared" si="53"/>
        <v>DOH/FCS</v>
      </c>
    </row>
    <row r="359" spans="1:12" x14ac:dyDescent="0.3">
      <c r="A359" t="s">
        <v>809</v>
      </c>
      <c r="B359" t="s">
        <v>810</v>
      </c>
      <c r="C359" t="s">
        <v>811</v>
      </c>
      <c r="D359" s="1" t="str">
        <f t="shared" si="45"/>
        <v>gov-anc-doe-fireweed</v>
      </c>
      <c r="E359" s="1" t="str">
        <f t="shared" si="46"/>
        <v>CORE-ANC-ASR1 Te0/0/2.192,</v>
      </c>
      <c r="F359" s="1" t="str">
        <f t="shared" si="47"/>
        <v>47.CUXP.8700192.002.ACSI</v>
      </c>
      <c r="G359" s="1" t="str">
        <f t="shared" si="48"/>
        <v>&lt;3Mpbs&gt; EVPL</v>
      </c>
      <c r="H359" s="1" t="str">
        <f t="shared" si="49"/>
        <v>~47.CUXP.8700192.002.ACSI~ &lt;3Mpbs&gt; EVPL</v>
      </c>
      <c r="I359" s="1" t="e">
        <f t="shared" si="50"/>
        <v>#VALUE!</v>
      </c>
      <c r="J359" s="2" t="e">
        <f t="shared" si="51"/>
        <v>#VALUE!</v>
      </c>
      <c r="K359" s="2" t="e">
        <f t="shared" si="52"/>
        <v>#VALUE!</v>
      </c>
      <c r="L359" s="2" t="e">
        <f t="shared" si="53"/>
        <v>#VALUE!</v>
      </c>
    </row>
    <row r="360" spans="1:12" x14ac:dyDescent="0.3">
      <c r="A360" t="s">
        <v>812</v>
      </c>
      <c r="B360" t="s">
        <v>813</v>
      </c>
      <c r="C360" t="s">
        <v>814</v>
      </c>
      <c r="D360" s="1" t="str">
        <f t="shared" si="45"/>
        <v>gov-anc-elec</v>
      </c>
      <c r="E360" s="1" t="str">
        <f t="shared" si="46"/>
        <v>CORE-ANC-ASR1</v>
      </c>
      <c r="F360" s="1" t="str">
        <f t="shared" si="47"/>
        <v>ACS:47.CUXP.870070.002.ACSI</v>
      </c>
      <c r="G360" s="1" t="str">
        <f t="shared" si="48"/>
        <v>25Mbps</v>
      </c>
      <c r="H360" s="1" t="str">
        <f t="shared" si="49"/>
        <v>2525 Gambell St. Ste100</v>
      </c>
      <c r="I360" s="1" t="str">
        <f t="shared" si="50"/>
        <v>Anchorage</v>
      </c>
      <c r="J360" s="2" t="str">
        <f t="shared" si="51"/>
        <v>Main Line 907-522-8683</v>
      </c>
      <c r="K360" s="2" t="e">
        <f t="shared" si="52"/>
        <v>#VALUE!</v>
      </c>
      <c r="L360" s="2" t="str">
        <f t="shared" si="53"/>
        <v>co26237</v>
      </c>
    </row>
    <row r="361" spans="1:12" x14ac:dyDescent="0.3">
      <c r="A361" t="s">
        <v>815</v>
      </c>
      <c r="B361" t="s">
        <v>816</v>
      </c>
      <c r="C361" t="s">
        <v>817</v>
      </c>
      <c r="D361" s="1" t="str">
        <f t="shared" si="45"/>
        <v>gov-jun-elect1</v>
      </c>
      <c r="E361" s="1" t="str">
        <f t="shared" si="46"/>
        <v>CORE-JUN-ASR1 ACS:47.CUXP.870039.002.ACSI</v>
      </c>
      <c r="F361" s="1" t="e">
        <f t="shared" si="47"/>
        <v>#VALUE!</v>
      </c>
      <c r="G361" s="1" t="e">
        <f t="shared" si="48"/>
        <v>#VALUE!</v>
      </c>
      <c r="H361" s="1" t="str">
        <f t="shared" si="49"/>
        <v>9109 Mendenhall Mall Rd 3</v>
      </c>
      <c r="I361" s="1" t="str">
        <f t="shared" si="50"/>
        <v>Juneau</v>
      </c>
      <c r="J361" s="2" t="str">
        <f t="shared" si="51"/>
        <v>Lauri Wilson 907-465-3021</v>
      </c>
      <c r="K361" s="2" t="e">
        <f t="shared" si="52"/>
        <v>#VALUE!</v>
      </c>
      <c r="L361" s="2" t="str">
        <f t="shared" si="53"/>
        <v>co30035</v>
      </c>
    </row>
    <row r="362" spans="1:12" x14ac:dyDescent="0.3">
      <c r="A362" t="s">
        <v>818</v>
      </c>
      <c r="B362" t="s">
        <v>819</v>
      </c>
      <c r="C362" t="s">
        <v>820</v>
      </c>
      <c r="D362" s="1" t="str">
        <f t="shared" si="45"/>
        <v>hss-anc-api-gw</v>
      </c>
      <c r="E362" s="1" t="str">
        <f t="shared" si="46"/>
        <v>core-anc-asr1</v>
      </c>
      <c r="F362" s="1" t="str">
        <f t="shared" si="47"/>
        <v>47.CUXP.870124.002.ACSI</v>
      </c>
      <c r="G362" s="1" t="str">
        <f t="shared" si="48"/>
        <v>100Mbps</v>
      </c>
      <c r="H362" s="1" t="str">
        <f t="shared" si="49"/>
        <v>3700 Piper</v>
      </c>
      <c r="I362" s="1" t="str">
        <f t="shared" si="50"/>
        <v>Anchorage</v>
      </c>
      <c r="J362" s="2" t="e">
        <f t="shared" si="51"/>
        <v>#VALUE!</v>
      </c>
      <c r="K362" s="2" t="e">
        <f t="shared" si="52"/>
        <v>#VALUE!</v>
      </c>
      <c r="L362" s="2" t="e">
        <f t="shared" si="53"/>
        <v>#VALUE!</v>
      </c>
    </row>
    <row r="363" spans="1:12" x14ac:dyDescent="0.3">
      <c r="A363" t="s">
        <v>821</v>
      </c>
      <c r="B363" t="s">
        <v>822</v>
      </c>
      <c r="C363" t="s">
        <v>823</v>
      </c>
      <c r="D363" s="1" t="str">
        <f t="shared" si="45"/>
        <v>hss-anc-lisc-gw</v>
      </c>
      <c r="E363" s="1" t="str">
        <f t="shared" si="46"/>
        <v>core-anc-asr1</v>
      </c>
      <c r="F363" s="1" t="str">
        <f t="shared" si="47"/>
        <v>ACS:47.CUXP.870125.002.ACSI</v>
      </c>
      <c r="G363" s="1" t="str">
        <f t="shared" si="48"/>
        <v>35Mbps ME</v>
      </c>
      <c r="H363" s="1" t="str">
        <f t="shared" si="49"/>
        <v>4601 Business Park Blvd Bldg K</v>
      </c>
      <c r="I363" s="1" t="str">
        <f t="shared" si="50"/>
        <v>Anchorage</v>
      </c>
      <c r="J363" s="2" t="e">
        <f t="shared" si="51"/>
        <v>#VALUE!</v>
      </c>
      <c r="K363" s="2" t="e">
        <f t="shared" si="52"/>
        <v>#VALUE!</v>
      </c>
      <c r="L363" s="2" t="str">
        <f t="shared" si="53"/>
        <v>attn: Scott Horton</v>
      </c>
    </row>
    <row r="364" spans="1:12" x14ac:dyDescent="0.3">
      <c r="A364" t="s">
        <v>824</v>
      </c>
      <c r="B364" t="s">
        <v>825</v>
      </c>
      <c r="C364" t="s">
        <v>826</v>
      </c>
      <c r="D364" s="1" t="str">
        <f t="shared" si="45"/>
        <v>hss-anc-pio-gw</v>
      </c>
      <c r="E364" s="1" t="str">
        <f t="shared" si="46"/>
        <v>CORE-ANC-ASR1 Te0/0/2.72</v>
      </c>
      <c r="F364" s="1" t="str">
        <f t="shared" si="47"/>
        <v>ACS:47.CUXP.870072.002.ACSI</v>
      </c>
      <c r="G364" s="1" t="str">
        <f t="shared" si="48"/>
        <v>20Mbps ME</v>
      </c>
      <c r="H364" s="1" t="str">
        <f t="shared" si="49"/>
        <v>923 West 11th Avenue</v>
      </c>
      <c r="I364" s="1" t="str">
        <f t="shared" si="50"/>
        <v>Anchorage</v>
      </c>
      <c r="J364" s="2" t="str">
        <f t="shared" si="51"/>
        <v>Duty Nurse 907-343-7234</v>
      </c>
      <c r="K364" s="2" t="e">
        <f t="shared" si="52"/>
        <v>#VALUE!</v>
      </c>
      <c r="L364" s="2" t="str">
        <f t="shared" si="53"/>
        <v>co8286</v>
      </c>
    </row>
    <row r="365" spans="1:12" x14ac:dyDescent="0.3">
      <c r="A365" t="s">
        <v>827</v>
      </c>
      <c r="B365" t="s">
        <v>828</v>
      </c>
      <c r="C365" t="s">
        <v>829</v>
      </c>
      <c r="D365" s="1" t="str">
        <f t="shared" si="45"/>
        <v>hss-fai-dfys-gw</v>
      </c>
      <c r="E365" s="1" t="str">
        <f t="shared" si="46"/>
        <v>ACS AGG PORT</v>
      </c>
      <c r="F365" s="1" t="str">
        <f t="shared" si="47"/>
        <v>ACS: 47.CUXP.870015.002.ACSI</v>
      </c>
      <c r="G365" s="1" t="str">
        <f t="shared" si="48"/>
        <v>30Mbps</v>
      </c>
      <c r="H365" s="1" t="str">
        <f t="shared" si="49"/>
        <v>751 Old Rich Hwy Suite 300</v>
      </c>
      <c r="I365" s="1" t="str">
        <f t="shared" si="50"/>
        <v>Fairbanks</v>
      </c>
      <c r="J365" s="2" t="e">
        <f t="shared" si="51"/>
        <v>#VALUE!</v>
      </c>
      <c r="K365" s="2" t="e">
        <f t="shared" si="52"/>
        <v>#VALUE!</v>
      </c>
      <c r="L365" s="2" t="e">
        <f t="shared" si="53"/>
        <v>#VALUE!</v>
      </c>
    </row>
    <row r="366" spans="1:12" x14ac:dyDescent="0.3">
      <c r="A366" t="s">
        <v>830</v>
      </c>
      <c r="B366" t="s">
        <v>831</v>
      </c>
      <c r="C366" t="s">
        <v>832</v>
      </c>
      <c r="D366" s="1" t="str">
        <f t="shared" si="45"/>
        <v>hss-fai-hlth-gw</v>
      </c>
      <c r="E366" s="1" t="str">
        <f t="shared" si="46"/>
        <v>ACS Agg Port</v>
      </c>
      <c r="F366" s="1" t="str">
        <f t="shared" si="47"/>
        <v>ACS: 47.CUXP.870023.002.ACSI</v>
      </c>
      <c r="G366" s="1" t="str">
        <f t="shared" si="48"/>
        <v>30Mb</v>
      </c>
      <c r="H366" s="1" t="str">
        <f t="shared" si="49"/>
        <v>1025 W Barnette St.</v>
      </c>
      <c r="I366" s="1" t="str">
        <f t="shared" si="50"/>
        <v>Fairbanks</v>
      </c>
      <c r="J366" s="2" t="e">
        <f t="shared" si="51"/>
        <v>#VALUE!</v>
      </c>
      <c r="K366" s="2" t="e">
        <f t="shared" si="52"/>
        <v>#VALUE!</v>
      </c>
      <c r="L366" s="2" t="e">
        <f t="shared" si="53"/>
        <v>#VALUE!</v>
      </c>
    </row>
    <row r="367" spans="1:12" x14ac:dyDescent="0.3">
      <c r="A367" t="s">
        <v>833</v>
      </c>
      <c r="B367" t="s">
        <v>834</v>
      </c>
      <c r="C367" t="s">
        <v>835</v>
      </c>
      <c r="D367" s="1" t="str">
        <f t="shared" si="45"/>
        <v>hss-fai-yfac-gw</v>
      </c>
      <c r="E367" s="1" t="str">
        <f t="shared" si="46"/>
        <v>CORE-FAI-ASR1 Gi1/0/8.18</v>
      </c>
      <c r="F367" s="1" t="str">
        <f t="shared" si="47"/>
        <v>ACS:47.CUXP.870018.002.ACSI</v>
      </c>
      <c r="G367" s="1" t="str">
        <f t="shared" si="48"/>
        <v>20Mbps 1502 Wilbur St Fairbanks</v>
      </c>
      <c r="H367" s="1" t="e">
        <f t="shared" si="49"/>
        <v>#VALUE!</v>
      </c>
      <c r="I367" s="1" t="e">
        <f t="shared" si="50"/>
        <v>#VALUE!</v>
      </c>
      <c r="J367" s="2" t="e">
        <f t="shared" si="51"/>
        <v>#VALUE!</v>
      </c>
      <c r="K367" s="2" t="e">
        <f t="shared" si="52"/>
        <v>#VALUE!</v>
      </c>
      <c r="L367" s="2" t="str">
        <f t="shared" si="53"/>
        <v>co 21641</v>
      </c>
    </row>
    <row r="368" spans="1:12" x14ac:dyDescent="0.3">
      <c r="A368" t="s">
        <v>836</v>
      </c>
      <c r="B368" t="s">
        <v>837</v>
      </c>
      <c r="C368" t="s">
        <v>838</v>
      </c>
      <c r="D368" s="1" t="str">
        <f t="shared" si="45"/>
        <v>hss-hom-judi</v>
      </c>
      <c r="E368" s="1" t="str">
        <f t="shared" si="46"/>
        <v>DIST-SOL</v>
      </c>
      <c r="F368" s="1" t="str">
        <f t="shared" si="47"/>
        <v>ACS: 45.LMNA.008532.002.ACS</v>
      </c>
      <c r="G368" s="1" t="str">
        <f t="shared" si="48"/>
        <v>3Mbps</v>
      </c>
      <c r="H368" s="1" t="str">
        <f t="shared" si="49"/>
        <v>3670 Lake Street</v>
      </c>
      <c r="I368" s="1" t="str">
        <f t="shared" si="50"/>
        <v>Suite 100</v>
      </c>
      <c r="J368" s="2" t="str">
        <f t="shared" si="51"/>
        <v>Front Desk 907-235-7114</v>
      </c>
      <c r="K368" s="2" t="str">
        <f t="shared" si="52"/>
        <v>HSS Helpdesk 907-465-8200 or Carole Bergerson 907-375-7736</v>
      </c>
      <c r="L368" s="2" t="str">
        <f t="shared" si="53"/>
        <v>CHG0032135</v>
      </c>
    </row>
    <row r="369" spans="1:12" x14ac:dyDescent="0.3">
      <c r="A369" t="s">
        <v>839</v>
      </c>
      <c r="B369" t="s">
        <v>840</v>
      </c>
      <c r="C369" t="s">
        <v>841</v>
      </c>
      <c r="D369" s="1" t="str">
        <f t="shared" si="45"/>
        <v>hss-hom-phn</v>
      </c>
      <c r="E369" s="1" t="str">
        <f t="shared" si="46"/>
        <v>core-anc-asr1</v>
      </c>
      <c r="F369" s="1" t="str">
        <f t="shared" si="47"/>
        <v>ACS:47.CUXP.870141.002.ACSI</v>
      </c>
      <c r="G369" s="1" t="str">
        <f t="shared" si="48"/>
        <v>5Mbps</v>
      </c>
      <c r="H369" s="1" t="str">
        <f t="shared" si="49"/>
        <v>195 E Bunnell Ave Homer</v>
      </c>
      <c r="I369" s="1" t="str">
        <f t="shared" si="50"/>
        <v>Local: Shawnisty Webber 907-226-5521</v>
      </c>
      <c r="J369" s="2" t="str">
        <f t="shared" si="51"/>
        <v>Shawnisty Webber 907-226-5521</v>
      </c>
      <c r="K369" s="2" t="e">
        <f t="shared" si="52"/>
        <v>#VALUE!</v>
      </c>
      <c r="L369" s="2" t="str">
        <f t="shared" si="53"/>
        <v>CHG0037267</v>
      </c>
    </row>
    <row r="370" spans="1:12" x14ac:dyDescent="0.3">
      <c r="A370" t="s">
        <v>842</v>
      </c>
      <c r="B370" t="s">
        <v>843</v>
      </c>
      <c r="C370" t="s">
        <v>844</v>
      </c>
      <c r="D370" s="1" t="str">
        <f t="shared" si="45"/>
        <v>hss-ken-heal</v>
      </c>
      <c r="E370" s="1" t="str">
        <f t="shared" si="46"/>
        <v>CORE-ANC-ASR1</v>
      </c>
      <c r="F370" s="1" t="str">
        <f t="shared" si="47"/>
        <v>ACS:47.CUXP.870024.002.ACSI</v>
      </c>
      <c r="G370" s="1" t="str">
        <f t="shared" si="48"/>
        <v>25Mbps</v>
      </c>
      <c r="H370" s="1" t="str">
        <f t="shared" si="49"/>
        <v>630 Barnacle Way Kenai</v>
      </c>
      <c r="I370" s="1" t="str">
        <f t="shared" si="50"/>
        <v>Local:Jamie knudsen 907-335-3400</v>
      </c>
      <c r="J370" s="2" t="str">
        <f t="shared" si="51"/>
        <v>Jamie knudsen 907-335-3400</v>
      </c>
      <c r="K370" s="2" t="str">
        <f t="shared" si="52"/>
        <v>HSS Helpdesk 907-465-8200</v>
      </c>
      <c r="L370" s="2" t="str">
        <f t="shared" si="53"/>
        <v>CTASK0028426/CHG0037267</v>
      </c>
    </row>
    <row r="371" spans="1:12" x14ac:dyDescent="0.3">
      <c r="A371" t="s">
        <v>845</v>
      </c>
      <c r="B371" t="s">
        <v>846</v>
      </c>
      <c r="C371" t="s">
        <v>847</v>
      </c>
      <c r="D371" s="1" t="str">
        <f t="shared" si="45"/>
        <v>hss-ken-yout</v>
      </c>
      <c r="E371" s="1" t="str">
        <f t="shared" si="46"/>
        <v>CORE-ANC-ASR1</v>
      </c>
      <c r="F371" s="1" t="str">
        <f t="shared" si="47"/>
        <v>ACS:47.CUXP.870133.002.ACSI.ACS</v>
      </c>
      <c r="G371" s="1" t="str">
        <f t="shared" si="48"/>
        <v>15Mbps</v>
      </c>
      <c r="H371" s="1" t="str">
        <f t="shared" si="49"/>
        <v>405 Marathon Rd. Kenai</v>
      </c>
      <c r="I371" s="1" t="str">
        <f t="shared" si="50"/>
        <v>Local:Rose Sirois 907-335-3100</v>
      </c>
      <c r="J371" s="2" t="str">
        <f t="shared" si="51"/>
        <v>Rose Sirois 907-335-3100</v>
      </c>
      <c r="K371" s="2" t="str">
        <f t="shared" si="52"/>
        <v>HSS Helpdesk 907-465-8200</v>
      </c>
      <c r="L371" s="2" t="str">
        <f t="shared" si="53"/>
        <v>CTASK0028427/CHG0037267</v>
      </c>
    </row>
    <row r="372" spans="1:12" x14ac:dyDescent="0.3">
      <c r="A372" t="s">
        <v>848</v>
      </c>
      <c r="B372" t="s">
        <v>849</v>
      </c>
      <c r="C372" t="s">
        <v>850</v>
      </c>
      <c r="D372" s="1" t="str">
        <f t="shared" si="45"/>
        <v>hss-kod-acs</v>
      </c>
      <c r="E372" s="1" t="str">
        <f t="shared" si="46"/>
        <v>DIST-KOD</v>
      </c>
      <c r="F372" s="1" t="str">
        <f t="shared" si="47"/>
        <v>ACS:45.LMNA.008548.1..ACS</v>
      </c>
      <c r="G372" s="1" t="str">
        <f t="shared" si="48"/>
        <v>2Mbps</v>
      </c>
      <c r="H372" s="1" t="str">
        <f t="shared" si="49"/>
        <v>204 Mission Rd. Rm T-2</v>
      </c>
      <c r="I372" s="1" t="str">
        <f t="shared" si="50"/>
        <v>Kodiak</v>
      </c>
      <c r="J372" s="2" t="str">
        <f t="shared" si="51"/>
        <v>Tim Luther 907-486-4788</v>
      </c>
      <c r="K372" s="2" t="str">
        <f t="shared" si="52"/>
        <v>Carole Bergerson 907-375-7736</v>
      </c>
      <c r="L372" s="2" t="str">
        <f t="shared" si="53"/>
        <v>co14016</v>
      </c>
    </row>
    <row r="373" spans="1:12" x14ac:dyDescent="0.3">
      <c r="A373" t="s">
        <v>851</v>
      </c>
      <c r="B373" t="s">
        <v>852</v>
      </c>
      <c r="C373" t="s">
        <v>853</v>
      </c>
      <c r="D373" s="1" t="str">
        <f t="shared" si="45"/>
        <v>hss-pal-pio</v>
      </c>
      <c r="E373" s="1" t="str">
        <f t="shared" si="46"/>
        <v>DIST-PAL-PSOB</v>
      </c>
      <c r="F373" s="1" t="str">
        <f t="shared" si="47"/>
        <v>MTA: MNET3794</v>
      </c>
      <c r="G373" s="1" t="str">
        <f t="shared" si="48"/>
        <v>20Mbps ME</v>
      </c>
      <c r="H373" s="1" t="str">
        <f t="shared" si="49"/>
        <v>250 E. Fireweed Palmer</v>
      </c>
      <c r="I373" s="1" t="str">
        <f t="shared" si="50"/>
        <v>Charge Nurse 354-4241 / Tony Houston 745-4241 ext. 532/761-6532</v>
      </c>
      <c r="J373" s="2" t="e">
        <f t="shared" si="51"/>
        <v>#VALUE!</v>
      </c>
      <c r="K373" s="2" t="str">
        <f t="shared" si="52"/>
        <v>Dave Mills 269-3482/Jeremy 269-7933</v>
      </c>
      <c r="L373" s="2" t="str">
        <f t="shared" si="53"/>
        <v>CHG0035552</v>
      </c>
    </row>
    <row r="374" spans="1:12" x14ac:dyDescent="0.3">
      <c r="A374" t="s">
        <v>854</v>
      </c>
      <c r="B374" t="s">
        <v>855</v>
      </c>
      <c r="C374" t="s">
        <v>856</v>
      </c>
      <c r="D374" s="1" t="str">
        <f t="shared" si="45"/>
        <v>hss-pal-yout</v>
      </c>
      <c r="E374" s="1" t="str">
        <f t="shared" si="46"/>
        <v>DIST-PAL-PSOB</v>
      </c>
      <c r="F374" s="1" t="str">
        <f t="shared" si="47"/>
        <v>MTA:MLIT3803</v>
      </c>
      <c r="G374" s="1" t="str">
        <f t="shared" si="48"/>
        <v>10Mbps</v>
      </c>
      <c r="H374" s="1" t="str">
        <f t="shared" si="49"/>
        <v>581 Outer Springer Loop Rd. Palmer</v>
      </c>
      <c r="I374" s="1" t="str">
        <f t="shared" si="50"/>
        <v>Jeff Bulla/Bruce Collins 746-1630/746-1630</v>
      </c>
      <c r="J374" s="2" t="e">
        <f t="shared" si="51"/>
        <v>#VALUE!</v>
      </c>
      <c r="K374" s="2" t="str">
        <f t="shared" si="52"/>
        <v>Carole Bergerson 375-7736</v>
      </c>
      <c r="L374" s="2" t="str">
        <f t="shared" si="53"/>
        <v>co19820</v>
      </c>
    </row>
    <row r="375" spans="1:12" x14ac:dyDescent="0.3">
      <c r="A375" t="s">
        <v>857</v>
      </c>
      <c r="B375" t="s">
        <v>858</v>
      </c>
      <c r="C375" t="s">
        <v>859</v>
      </c>
      <c r="D375" s="1" t="str">
        <f t="shared" si="45"/>
        <v>hss-val-heal</v>
      </c>
      <c r="E375" s="1" t="str">
        <f t="shared" si="46"/>
        <v>dist-val-sats g0/0/1.2973 via</v>
      </c>
      <c r="F375" s="1" t="str">
        <f t="shared" si="47"/>
        <v>CVTC:990-9973</v>
      </c>
      <c r="G375" s="1" t="str">
        <f t="shared" si="48"/>
        <v>5Mb</v>
      </c>
      <c r="H375" s="1" t="str">
        <f t="shared" si="49"/>
        <v>POC:835-4612</v>
      </c>
      <c r="I375" s="1" t="e">
        <f t="shared" si="50"/>
        <v>#VALUE!</v>
      </c>
      <c r="J375" s="2" t="e">
        <f t="shared" si="51"/>
        <v>#VALUE!</v>
      </c>
      <c r="K375" s="2" t="e">
        <f t="shared" si="52"/>
        <v>#VALUE!</v>
      </c>
      <c r="L375" s="2" t="e">
        <f t="shared" si="53"/>
        <v>#VALUE!</v>
      </c>
    </row>
    <row r="376" spans="1:12" x14ac:dyDescent="0.3">
      <c r="A376" t="s">
        <v>860</v>
      </c>
      <c r="B376" t="s">
        <v>861</v>
      </c>
      <c r="C376" t="s">
        <v>862</v>
      </c>
      <c r="D376" s="1" t="str">
        <f t="shared" si="45"/>
        <v>hss-was-heal</v>
      </c>
      <c r="E376" s="1" t="str">
        <f t="shared" si="46"/>
        <v>DIST-PAL-PSOB</v>
      </c>
      <c r="F376" s="1" t="str">
        <f t="shared" si="47"/>
        <v>MTA:MLIT3772</v>
      </c>
      <c r="G376" s="1" t="str">
        <f t="shared" si="48"/>
        <v>10Mbps</v>
      </c>
      <c r="H376" s="1" t="str">
        <f t="shared" si="49"/>
        <v>3223 E Palmer-Wasilla Hwy</v>
      </c>
      <c r="I376" s="1" t="str">
        <f t="shared" si="50"/>
        <v>Wasilla</v>
      </c>
      <c r="J376" s="2" t="str">
        <f t="shared" si="51"/>
        <v>Diane Harris 352-6652</v>
      </c>
      <c r="K376" s="2" t="str">
        <f t="shared" si="52"/>
        <v>Carole Bergerson 375-7736</v>
      </c>
      <c r="L376" s="2" t="str">
        <f t="shared" si="53"/>
        <v>co13816</v>
      </c>
    </row>
    <row r="377" spans="1:12" x14ac:dyDescent="0.3">
      <c r="A377" t="s">
        <v>863</v>
      </c>
      <c r="B377" t="s">
        <v>864</v>
      </c>
      <c r="C377" t="s">
        <v>865</v>
      </c>
      <c r="D377" s="1" t="str">
        <f t="shared" si="45"/>
        <v>hss-was-ocs-gw</v>
      </c>
      <c r="E377" s="1" t="str">
        <f t="shared" si="46"/>
        <v>DIST-PAL-PSOB</v>
      </c>
      <c r="F377" s="1" t="str">
        <f t="shared" si="47"/>
        <v>MTA:MNET3775</v>
      </c>
      <c r="G377" s="1" t="str">
        <f t="shared" si="48"/>
        <v>100Mbps</v>
      </c>
      <c r="H377" s="1" t="str">
        <f t="shared" si="49"/>
        <v>595 E. Parks Hwy (Wasilla Shopping Center)</v>
      </c>
      <c r="I377" s="1" t="str">
        <f t="shared" si="50"/>
        <v>Wasilla</v>
      </c>
      <c r="J377" s="2" t="str">
        <f t="shared" si="51"/>
        <v>Front Desk 907-352-8907</v>
      </c>
      <c r="K377" s="2" t="str">
        <f t="shared" si="52"/>
        <v>Carole Bergerson 269-8076 or 375-7736</v>
      </c>
      <c r="L377" s="2" t="str">
        <f t="shared" si="53"/>
        <v>Wasilla Shopping Center</v>
      </c>
    </row>
    <row r="378" spans="1:12" x14ac:dyDescent="0.3">
      <c r="A378" t="s">
        <v>866</v>
      </c>
      <c r="B378" t="s">
        <v>867</v>
      </c>
      <c r="C378" t="s">
        <v>868</v>
      </c>
      <c r="D378" s="1" t="str">
        <f t="shared" si="45"/>
        <v>hub-anc-310k-gw</v>
      </c>
      <c r="E378" s="1" t="str">
        <f t="shared" si="46"/>
        <v>CORE-ANC-ASR1 Te2/0/2.61 via</v>
      </c>
      <c r="F378" s="1" t="str">
        <f t="shared" si="47"/>
        <v>ACS:47.CUXP.870061.002.ACSI</v>
      </c>
      <c r="G378" s="1" t="str">
        <f t="shared" si="48"/>
        <v>1Gbps</v>
      </c>
      <c r="H378" s="1" t="str">
        <f t="shared" si="49"/>
        <v>310 K St</v>
      </c>
      <c r="I378" s="1" t="str">
        <f t="shared" si="50"/>
        <v>Ste. 700</v>
      </c>
      <c r="J378" s="2" t="e">
        <f t="shared" si="51"/>
        <v>#VALUE!</v>
      </c>
      <c r="K378" s="2" t="e">
        <f t="shared" si="52"/>
        <v>#VALUE!</v>
      </c>
      <c r="L378" s="2" t="str">
        <f t="shared" si="53"/>
        <v>CTASK0025077</v>
      </c>
    </row>
    <row r="379" spans="1:12" x14ac:dyDescent="0.3">
      <c r="A379" t="s">
        <v>869</v>
      </c>
      <c r="B379" t="s">
        <v>870</v>
      </c>
      <c r="C379" t="s">
        <v>871</v>
      </c>
      <c r="D379" s="1" t="str">
        <f t="shared" si="45"/>
        <v>hub-anc-acs</v>
      </c>
      <c r="E379" s="1" t="str">
        <f t="shared" si="46"/>
        <v>CORE-ANC-ASR1</v>
      </c>
      <c r="F379" s="1" t="str">
        <f t="shared" si="47"/>
        <v>ACS:47.CUXP.870073.002.ACSI</v>
      </c>
      <c r="G379" s="1" t="str">
        <f t="shared" si="48"/>
        <v>50Mbps</v>
      </c>
      <c r="H379" s="1" t="str">
        <f t="shared" si="49"/>
        <v>825 W. 4th Ave.</v>
      </c>
      <c r="I379" s="1" t="str">
        <f t="shared" si="50"/>
        <v>Room B84</v>
      </c>
      <c r="J379" s="2" t="str">
        <f t="shared" si="51"/>
        <v>Rebecca Miller 907-264-0807</v>
      </c>
      <c r="K379" s="2" t="e">
        <f t="shared" si="52"/>
        <v>#VALUE!</v>
      </c>
      <c r="L379" s="2" t="str">
        <f t="shared" si="53"/>
        <v>Courts</v>
      </c>
    </row>
    <row r="380" spans="1:12" x14ac:dyDescent="0.3">
      <c r="A380" t="s">
        <v>869</v>
      </c>
      <c r="B380" t="s">
        <v>870</v>
      </c>
      <c r="C380" t="s">
        <v>872</v>
      </c>
      <c r="D380" s="1" t="str">
        <f t="shared" si="45"/>
        <v>hub-anc-acs</v>
      </c>
      <c r="E380" s="1" t="str">
        <f t="shared" si="46"/>
        <v>CORE-ANC-ASR1</v>
      </c>
      <c r="F380" s="1" t="str">
        <f t="shared" si="47"/>
        <v>ACS:47.CUXP.870073.002.ACSI</v>
      </c>
      <c r="G380" s="1" t="str">
        <f t="shared" si="48"/>
        <v>6Mbps</v>
      </c>
      <c r="H380" s="1" t="str">
        <f t="shared" si="49"/>
        <v>825 W. 4th Ave.</v>
      </c>
      <c r="I380" s="1" t="str">
        <f t="shared" si="50"/>
        <v>Room B84</v>
      </c>
      <c r="J380" s="2" t="str">
        <f t="shared" si="51"/>
        <v>Rebecca Miller 907-264-0807</v>
      </c>
      <c r="K380" s="2" t="e">
        <f t="shared" si="52"/>
        <v>#VALUE!</v>
      </c>
      <c r="L380" s="2" t="str">
        <f t="shared" si="53"/>
        <v>Courts</v>
      </c>
    </row>
    <row r="381" spans="1:12" x14ac:dyDescent="0.3">
      <c r="A381" t="s">
        <v>873</v>
      </c>
      <c r="B381" t="s">
        <v>874</v>
      </c>
      <c r="C381" t="s">
        <v>875</v>
      </c>
      <c r="D381" s="1" t="str">
        <f t="shared" si="45"/>
        <v>hub-anc-akc-gw</v>
      </c>
      <c r="E381" s="1" t="str">
        <f t="shared" si="46"/>
        <v>CORE-ANC-ASR1</v>
      </c>
      <c r="F381" s="1" t="str">
        <f t="shared" si="47"/>
        <v>ACS: 47.CUXP.870071.002.ACSI</v>
      </c>
      <c r="G381" s="1" t="str">
        <f t="shared" si="48"/>
        <v>10Mbps ME</v>
      </c>
      <c r="H381" s="1" t="str">
        <f t="shared" si="49"/>
        <v>4901 A St</v>
      </c>
      <c r="I381" s="1" t="str">
        <f t="shared" si="50"/>
        <v>Anchorage</v>
      </c>
      <c r="J381" s="2" t="e">
        <f t="shared" si="51"/>
        <v>#VALUE!</v>
      </c>
      <c r="K381" s="2" t="str">
        <f t="shared" si="52"/>
        <v>Carole Bergerson 907-375-7736</v>
      </c>
      <c r="L381" s="2" t="str">
        <f t="shared" si="53"/>
        <v>co24072</v>
      </c>
    </row>
    <row r="382" spans="1:12" x14ac:dyDescent="0.3">
      <c r="A382" t="s">
        <v>873</v>
      </c>
      <c r="B382" t="s">
        <v>874</v>
      </c>
      <c r="C382" t="s">
        <v>876</v>
      </c>
      <c r="D382" s="1" t="str">
        <f t="shared" si="45"/>
        <v>hub-anc-akc-gw</v>
      </c>
      <c r="E382" s="1" t="str">
        <f t="shared" si="46"/>
        <v>CORE-ANC-ASR1</v>
      </c>
      <c r="F382" s="1" t="str">
        <f t="shared" si="47"/>
        <v>ACS:47.CUXP.870071.002.ACSI</v>
      </c>
      <c r="G382" s="1" t="str">
        <f t="shared" si="48"/>
        <v>3Mbps ME</v>
      </c>
      <c r="H382" s="1" t="str">
        <f t="shared" si="49"/>
        <v>4901 A St</v>
      </c>
      <c r="I382" s="1" t="str">
        <f t="shared" si="50"/>
        <v>Anchorage</v>
      </c>
      <c r="J382" s="2" t="e">
        <f t="shared" si="51"/>
        <v>#VALUE!</v>
      </c>
      <c r="K382" s="2" t="str">
        <f t="shared" si="52"/>
        <v>Carole Bergerson 907-375-7736</v>
      </c>
      <c r="L382" s="2" t="str">
        <f t="shared" si="53"/>
        <v>co21015</v>
      </c>
    </row>
    <row r="383" spans="1:12" x14ac:dyDescent="0.3">
      <c r="A383" t="s">
        <v>877</v>
      </c>
      <c r="B383" t="s">
        <v>878</v>
      </c>
      <c r="C383" t="s">
        <v>879</v>
      </c>
      <c r="D383" s="1" t="str">
        <f t="shared" si="45"/>
        <v>hub-anc-boc-gw</v>
      </c>
      <c r="E383" s="1" t="str">
        <f t="shared" si="46"/>
        <v>CORE-ANC-ASR1</v>
      </c>
      <c r="F383" s="1" t="str">
        <f t="shared" si="47"/>
        <v>ACS: 47.CUXP.870092.002.ACSI</v>
      </c>
      <c r="G383" s="1" t="str">
        <f t="shared" si="48"/>
        <v>50Mbps ME</v>
      </c>
      <c r="H383" s="1" t="str">
        <f t="shared" si="49"/>
        <v>1835 Bragaw Street</v>
      </c>
      <c r="I383" s="1" t="str">
        <f t="shared" si="50"/>
        <v>Anchorage</v>
      </c>
      <c r="J383" s="2" t="e">
        <f t="shared" si="51"/>
        <v>#VALUE!</v>
      </c>
      <c r="K383" s="2" t="e">
        <f t="shared" si="52"/>
        <v>#VALUE!</v>
      </c>
      <c r="L383" s="2" t="str">
        <f t="shared" si="53"/>
        <v>CHG0032418</v>
      </c>
    </row>
    <row r="384" spans="1:12" x14ac:dyDescent="0.3">
      <c r="A384" t="s">
        <v>880</v>
      </c>
      <c r="B384" t="s">
        <v>881</v>
      </c>
      <c r="C384" t="s">
        <v>882</v>
      </c>
      <c r="D384" s="1" t="str">
        <f t="shared" si="45"/>
        <v>hub-anc-ced-gw</v>
      </c>
      <c r="E384" s="1" t="str">
        <f t="shared" si="46"/>
        <v>CORE-ANC-ASR1</v>
      </c>
      <c r="F384" s="1" t="str">
        <f t="shared" si="47"/>
        <v>ACS:47.CUXP.870010.002.ACSI</v>
      </c>
      <c r="G384" s="1" t="str">
        <f t="shared" si="48"/>
        <v>100Mbps</v>
      </c>
      <c r="H384" s="1" t="str">
        <f t="shared" si="49"/>
        <v>701 W. 8th Ave. Ste 300</v>
      </c>
      <c r="I384" s="1" t="str">
        <f t="shared" si="50"/>
        <v>Rm 353</v>
      </c>
      <c r="J384" s="2" t="str">
        <f t="shared" si="51"/>
        <v>RCA Main 276-6222</v>
      </c>
      <c r="K384" s="2" t="e">
        <f t="shared" si="52"/>
        <v>#VALUE!</v>
      </c>
      <c r="L384" s="2" t="str">
        <f t="shared" si="53"/>
        <v>CHG0034487</v>
      </c>
    </row>
    <row r="385" spans="1:12" x14ac:dyDescent="0.3">
      <c r="A385" t="s">
        <v>880</v>
      </c>
      <c r="B385" t="s">
        <v>881</v>
      </c>
      <c r="C385" t="s">
        <v>883</v>
      </c>
      <c r="D385" s="1" t="str">
        <f t="shared" si="45"/>
        <v>hub-anc-ced-gw</v>
      </c>
      <c r="E385" s="1" t="str">
        <f t="shared" si="46"/>
        <v>CORE-ANC-ASR1</v>
      </c>
      <c r="F385" s="1" t="str">
        <f t="shared" si="47"/>
        <v>ACS:47.CUXP.870010.002.ACSI</v>
      </c>
      <c r="G385" s="1" t="str">
        <f t="shared" si="48"/>
        <v>30Mbps</v>
      </c>
      <c r="H385" s="1" t="str">
        <f t="shared" si="49"/>
        <v>701 W. 8th Ave. Ste 300</v>
      </c>
      <c r="I385" s="1" t="str">
        <f t="shared" si="50"/>
        <v>Rm 353</v>
      </c>
      <c r="J385" s="2" t="str">
        <f t="shared" si="51"/>
        <v>RCA Main 276-6222</v>
      </c>
      <c r="K385" s="2" t="e">
        <f t="shared" si="52"/>
        <v>#VALUE!</v>
      </c>
      <c r="L385" s="2" t="str">
        <f t="shared" si="53"/>
        <v>co9847</v>
      </c>
    </row>
    <row r="386" spans="1:12" x14ac:dyDescent="0.3">
      <c r="A386" t="s">
        <v>884</v>
      </c>
      <c r="B386" t="s">
        <v>885</v>
      </c>
      <c r="C386" t="s">
        <v>886</v>
      </c>
      <c r="D386" s="1" t="str">
        <f t="shared" ref="D386:D420" si="54">LEFT(A386, FIND(".", A386) - 1)</f>
        <v>hub-anc-prob-gw</v>
      </c>
      <c r="E386" s="1" t="str">
        <f t="shared" ref="E386:E420" si="55">TRIM(MID(C386,FIND("**",C386)+2,FIND("~",C386)-FIND("**",C386)-2))</f>
        <v>to core-anc-asr2</v>
      </c>
      <c r="F386" s="1" t="str">
        <f t="shared" ref="F386:F420" si="56">MID(C386,FIND("~",C386)+1,FIND("~",C386,FIND("~",C386)+1)-FIND("~",C386)-1)</f>
        <v>GCI VLXX/228365</v>
      </c>
      <c r="G386" s="1" t="str">
        <f t="shared" ref="G386:G420" si="57">TRIM(MID(C386,FIND("~",C386,FIND("~",C386)+1)+1,FIND(",",C386,FIND("~",C386,FIND("~",C386)+1))-FIND("~",C386,FIND("~",C386)+1)-1))</f>
        <v>100Mbps</v>
      </c>
      <c r="H386" s="1" t="str">
        <f t="shared" ref="H386:H420" si="58">TRIM(MID(C386,FIND(",",C386)+2,FIND(",",C386,FIND(",",C386)+1)-FIND(",",C386)-2))</f>
        <v>1815 Bragaw</v>
      </c>
      <c r="I386" s="1" t="str">
        <f t="shared" ref="I386:I420" si="59">TRIM(MID(C386, SEARCH(",", C386, SEARCH(",", C386)+1)+1, SEARCH(",", C386, SEARCH(",", C386, SEARCH(",", C386)+1)+1) - SEARCH(",", C386, SEARCH(",", C386)+1)-1))</f>
        <v>Anchorage</v>
      </c>
      <c r="J386" s="2" t="str">
        <f t="shared" ref="J386:J420" si="60">TRIM(MID(C386,FIND("Local:",C386)+6,FIND(",",C386,FIND("Local:",C386))-FIND("Local:",C386)-6))</f>
        <v>Taryn Link 907-334-2310</v>
      </c>
      <c r="K386" s="2" t="e">
        <f t="shared" ref="K386:K420" si="61">TRIM(MID(C386,FIND("Tech:",C386)+5,FIND(",",C386,FIND("Tech:",C386))-FIND("Tech:",C386)-5))</f>
        <v>#VALUE!</v>
      </c>
      <c r="L386" s="2" t="str">
        <f t="shared" ref="L386:L420" si="62">MID(C386,FIND("(",C386)+1,FIND(")",C386)-FIND("(",C386)-1)</f>
        <v>CHG0040973</v>
      </c>
    </row>
    <row r="387" spans="1:12" x14ac:dyDescent="0.3">
      <c r="A387" t="s">
        <v>887</v>
      </c>
      <c r="B387" t="s">
        <v>888</v>
      </c>
      <c r="C387" t="s">
        <v>889</v>
      </c>
      <c r="D387" s="1" t="str">
        <f t="shared" si="54"/>
        <v>hub-anc-uc-gw</v>
      </c>
      <c r="E387" s="1" t="str">
        <f t="shared" si="55"/>
        <v>CORE-ANC-ASR1</v>
      </c>
      <c r="F387" s="1" t="str">
        <f t="shared" si="56"/>
        <v>ACS:47.CUXP.870002.002.ACSI</v>
      </c>
      <c r="G387" s="1" t="str">
        <f t="shared" si="57"/>
        <v>100Mbps ME</v>
      </c>
      <c r="H387" s="1" t="str">
        <f t="shared" si="58"/>
        <v>3901 Old Seward HWY</v>
      </c>
      <c r="I387" s="1" t="str">
        <f t="shared" si="59"/>
        <v>Anchorage</v>
      </c>
      <c r="J387" s="2" t="e">
        <f t="shared" si="60"/>
        <v>#VALUE!</v>
      </c>
      <c r="K387" s="2" t="e">
        <f t="shared" si="61"/>
        <v>#VALUE!</v>
      </c>
      <c r="L387" s="2" t="str">
        <f t="shared" si="62"/>
        <v>inc0031807</v>
      </c>
    </row>
    <row r="388" spans="1:12" x14ac:dyDescent="0.3">
      <c r="A388" t="s">
        <v>890</v>
      </c>
      <c r="B388" t="s">
        <v>891</v>
      </c>
      <c r="C388" t="s">
        <v>892</v>
      </c>
      <c r="D388" s="1" t="str">
        <f t="shared" si="54"/>
        <v>hub-anc-voca-gw</v>
      </c>
      <c r="E388" s="1" t="str">
        <f t="shared" si="55"/>
        <v>CORE-ANC-ASR1 Te0/0/2.66</v>
      </c>
      <c r="F388" s="1" t="str">
        <f t="shared" si="56"/>
        <v>ACS:47.CUXP.870066.002.ACSI</v>
      </c>
      <c r="G388" s="1" t="str">
        <f t="shared" si="57"/>
        <v>50Mbps</v>
      </c>
      <c r="H388" s="1" t="str">
        <f t="shared" si="58"/>
        <v>4600 Debarr Rd suite 300</v>
      </c>
      <c r="I388" s="1" t="str">
        <f t="shared" si="59"/>
        <v>Anchorage</v>
      </c>
      <c r="J388" s="2" t="str">
        <f t="shared" si="60"/>
        <v>Mary Heller 907-269-2060</v>
      </c>
      <c r="K388" s="2" t="str">
        <f t="shared" si="61"/>
        <v>Jemima Drummond 907-269-3721</v>
      </c>
      <c r="L388" s="2" t="str">
        <f t="shared" si="62"/>
        <v>CHG0032371</v>
      </c>
    </row>
    <row r="389" spans="1:12" x14ac:dyDescent="0.3">
      <c r="A389" t="s">
        <v>893</v>
      </c>
      <c r="B389" t="s">
        <v>894</v>
      </c>
      <c r="C389" t="s">
        <v>895</v>
      </c>
      <c r="D389" s="1" t="str">
        <f t="shared" si="54"/>
        <v>hub-eag-dmv</v>
      </c>
      <c r="E389" s="1" t="str">
        <f t="shared" si="55"/>
        <v>CORE-ANC-ASR1</v>
      </c>
      <c r="F389" s="1" t="str">
        <f t="shared" si="56"/>
        <v>ACS:47.CUXP.8700171.002.ACSI</v>
      </c>
      <c r="G389" s="1" t="str">
        <f t="shared" si="57"/>
        <v>20Mbps</v>
      </c>
      <c r="H389" s="1" t="str">
        <f t="shared" si="58"/>
        <v>Local-Supervisor 694-8332</v>
      </c>
      <c r="I389" s="1" t="e">
        <f t="shared" si="59"/>
        <v>#VALUE!</v>
      </c>
      <c r="J389" s="2" t="e">
        <f t="shared" si="60"/>
        <v>#VALUE!</v>
      </c>
      <c r="K389" s="2" t="e">
        <f t="shared" si="61"/>
        <v>#VALUE!</v>
      </c>
      <c r="L389" s="2" t="str">
        <f t="shared" si="62"/>
        <v>CHG0032372</v>
      </c>
    </row>
    <row r="390" spans="1:12" x14ac:dyDescent="0.3">
      <c r="A390" t="s">
        <v>893</v>
      </c>
      <c r="B390" t="s">
        <v>894</v>
      </c>
      <c r="C390" t="s">
        <v>896</v>
      </c>
      <c r="D390" s="1" t="str">
        <f t="shared" si="54"/>
        <v>hub-eag-dmv</v>
      </c>
      <c r="E390" s="1" t="e">
        <f t="shared" si="55"/>
        <v>#VALUE!</v>
      </c>
      <c r="F390" s="1" t="str">
        <f t="shared" si="56"/>
        <v>ACS 47.CUXP.8700171.002.ACSI</v>
      </c>
      <c r="G390" s="1" t="e">
        <f t="shared" si="57"/>
        <v>#VALUE!</v>
      </c>
      <c r="H390" s="1" t="e">
        <f t="shared" si="58"/>
        <v>#VALUE!</v>
      </c>
      <c r="I390" s="1" t="e">
        <f t="shared" si="59"/>
        <v>#VALUE!</v>
      </c>
      <c r="J390" s="2" t="e">
        <f t="shared" si="60"/>
        <v>#VALUE!</v>
      </c>
      <c r="K390" s="2" t="e">
        <f t="shared" si="61"/>
        <v>#VALUE!</v>
      </c>
      <c r="L390" s="2" t="e">
        <f t="shared" si="62"/>
        <v>#VALUE!</v>
      </c>
    </row>
    <row r="391" spans="1:12" x14ac:dyDescent="0.3">
      <c r="A391" t="s">
        <v>897</v>
      </c>
      <c r="B391" t="s">
        <v>898</v>
      </c>
      <c r="C391" t="s">
        <v>899</v>
      </c>
      <c r="D391" s="1" t="str">
        <f t="shared" si="54"/>
        <v>hub-fai-chena-gw</v>
      </c>
      <c r="E391" s="1" t="str">
        <f t="shared" si="55"/>
        <v>ACS AGG PORT</v>
      </c>
      <c r="F391" s="1" t="str">
        <f t="shared" si="56"/>
        <v>ACS:47.CUXP.870032.002.ACSI</v>
      </c>
      <c r="G391" s="1" t="str">
        <f t="shared" si="57"/>
        <v>1Gig</v>
      </c>
      <c r="H391" s="1" t="str">
        <f t="shared" si="58"/>
        <v>510 2nd Ave Suite 100</v>
      </c>
      <c r="I391" s="1" t="e">
        <f t="shared" si="59"/>
        <v>#VALUE!</v>
      </c>
      <c r="J391" s="2" t="e">
        <f t="shared" si="60"/>
        <v>#VALUE!</v>
      </c>
      <c r="K391" s="2" t="e">
        <f t="shared" si="61"/>
        <v>#VALUE!</v>
      </c>
      <c r="L391" s="2" t="e">
        <f t="shared" si="62"/>
        <v>#VALUE!</v>
      </c>
    </row>
    <row r="392" spans="1:12" x14ac:dyDescent="0.3">
      <c r="A392" t="s">
        <v>897</v>
      </c>
      <c r="B392" t="s">
        <v>898</v>
      </c>
      <c r="C392" t="s">
        <v>900</v>
      </c>
      <c r="D392" s="1" t="str">
        <f t="shared" si="54"/>
        <v>hub-fai-chena-gw</v>
      </c>
      <c r="E392" s="1" t="str">
        <f t="shared" si="55"/>
        <v>ACS AGG PORT</v>
      </c>
      <c r="F392" s="1" t="str">
        <f t="shared" si="56"/>
        <v>ACS:47.CUXP.870032.002.ACSI</v>
      </c>
      <c r="G392" s="1" t="str">
        <f t="shared" si="57"/>
        <v>1Gig</v>
      </c>
      <c r="H392" s="1" t="e">
        <f t="shared" si="58"/>
        <v>#VALUE!</v>
      </c>
      <c r="I392" s="1" t="e">
        <f t="shared" si="59"/>
        <v>#VALUE!</v>
      </c>
      <c r="J392" s="2" t="e">
        <f t="shared" si="60"/>
        <v>#VALUE!</v>
      </c>
      <c r="K392" s="2" t="e">
        <f t="shared" si="61"/>
        <v>#VALUE!</v>
      </c>
      <c r="L392" s="2" t="e">
        <f t="shared" si="62"/>
        <v>#VALUE!</v>
      </c>
    </row>
    <row r="393" spans="1:12" x14ac:dyDescent="0.3">
      <c r="A393" t="s">
        <v>901</v>
      </c>
      <c r="B393" t="s">
        <v>902</v>
      </c>
      <c r="C393" t="s">
        <v>903</v>
      </c>
      <c r="D393" s="1" t="str">
        <f t="shared" si="54"/>
        <v>hub-fai-dnr-gw</v>
      </c>
      <c r="E393" s="1" t="str">
        <f t="shared" si="55"/>
        <v>CORE-FAI-ASR1</v>
      </c>
      <c r="F393" s="1" t="str">
        <f t="shared" si="56"/>
        <v>ACS:47.CUXP.870098.002.ACSI</v>
      </c>
      <c r="G393" s="1" t="str">
        <f t="shared" si="57"/>
        <v>200Mbps</v>
      </c>
      <c r="H393" s="1" t="str">
        <f t="shared" si="58"/>
        <v>3700 Airport Way Fairbanks</v>
      </c>
      <c r="I393" s="1" t="str">
        <f t="shared" si="59"/>
        <v>Local: 907-451-2715</v>
      </c>
      <c r="J393" s="2" t="str">
        <f t="shared" si="60"/>
        <v>907-451-2715</v>
      </c>
      <c r="K393" s="2" t="str">
        <f t="shared" si="61"/>
        <v>269-8831</v>
      </c>
      <c r="L393" s="2" t="e">
        <f t="shared" si="62"/>
        <v>#VALUE!</v>
      </c>
    </row>
    <row r="394" spans="1:12" x14ac:dyDescent="0.3">
      <c r="A394" t="s">
        <v>904</v>
      </c>
      <c r="B394" t="s">
        <v>905</v>
      </c>
      <c r="C394" t="s">
        <v>906</v>
      </c>
      <c r="D394" s="1" t="str">
        <f t="shared" si="54"/>
        <v>hub-fai-nort-gw</v>
      </c>
      <c r="E394" s="1" t="str">
        <f t="shared" si="55"/>
        <v>to core-fai-asr1</v>
      </c>
      <c r="F394" s="1" t="str">
        <f t="shared" si="56"/>
        <v>GCI VLXX/226255</v>
      </c>
      <c r="G394" s="1" t="str">
        <f t="shared" si="57"/>
        <v>100Mbps</v>
      </c>
      <c r="H394" s="1" t="str">
        <f t="shared" si="58"/>
        <v>455 3rd Ave</v>
      </c>
      <c r="I394" s="1" t="str">
        <f t="shared" si="59"/>
        <v>Suite 140</v>
      </c>
      <c r="J394" s="2" t="str">
        <f t="shared" si="60"/>
        <v>Samantha Lannet 907-451-2749</v>
      </c>
      <c r="K394" s="2" t="e">
        <f t="shared" si="61"/>
        <v>#VALUE!</v>
      </c>
      <c r="L394" s="2" t="str">
        <f t="shared" si="62"/>
        <v>CHG0037393</v>
      </c>
    </row>
    <row r="395" spans="1:12" x14ac:dyDescent="0.3">
      <c r="A395" t="s">
        <v>907</v>
      </c>
      <c r="B395" t="s">
        <v>908</v>
      </c>
      <c r="C395" t="s">
        <v>422</v>
      </c>
      <c r="D395" s="1" t="str">
        <f t="shared" si="54"/>
        <v>hub-fai-opa-gw</v>
      </c>
      <c r="E395" s="1" t="str">
        <f t="shared" si="55"/>
        <v>hub-fai-opa</v>
      </c>
      <c r="F395" s="1" t="str">
        <f t="shared" si="56"/>
        <v>ACS: 47.CUXP.870082.002.ACSI</v>
      </c>
      <c r="G395" s="1" t="str">
        <f t="shared" si="57"/>
        <v>100Mbps</v>
      </c>
      <c r="H395" s="1" t="str">
        <f t="shared" si="58"/>
        <v>100 Cushman Street Suite 400</v>
      </c>
      <c r="I395" s="1" t="str">
        <f t="shared" si="59"/>
        <v>Fairbanks</v>
      </c>
      <c r="J395" s="2" t="e">
        <f t="shared" si="60"/>
        <v>#VALUE!</v>
      </c>
      <c r="K395" s="2" t="e">
        <f t="shared" si="61"/>
        <v>#VALUE!</v>
      </c>
      <c r="L395" s="2" t="str">
        <f t="shared" si="62"/>
        <v>CHG0037407</v>
      </c>
    </row>
    <row r="396" spans="1:12" x14ac:dyDescent="0.3">
      <c r="A396" t="s">
        <v>909</v>
      </c>
      <c r="B396" t="s">
        <v>910</v>
      </c>
      <c r="C396" t="s">
        <v>911</v>
      </c>
      <c r="D396" s="1" t="str">
        <f t="shared" si="54"/>
        <v>hub-gle-heal</v>
      </c>
      <c r="E396" s="1" t="str">
        <f t="shared" si="55"/>
        <v>* dist-gle-sats</v>
      </c>
      <c r="F396" s="1" t="e">
        <f t="shared" si="56"/>
        <v>#VALUE!</v>
      </c>
      <c r="G396" s="1" t="e">
        <f t="shared" si="57"/>
        <v>#VALUE!</v>
      </c>
      <c r="H396" s="1" t="str">
        <f t="shared" si="58"/>
        <v>20Mbps</v>
      </c>
      <c r="I396" s="1" t="str">
        <f t="shared" si="59"/>
        <v>186.3 Glenn Highway</v>
      </c>
      <c r="J396" s="2" t="e">
        <f t="shared" si="60"/>
        <v>#VALUE!</v>
      </c>
      <c r="K396" s="2" t="e">
        <f t="shared" si="61"/>
        <v>#VALUE!</v>
      </c>
      <c r="L396" s="2" t="str">
        <f t="shared" si="62"/>
        <v>CHG0032756</v>
      </c>
    </row>
    <row r="397" spans="1:12" x14ac:dyDescent="0.3">
      <c r="A397" t="s">
        <v>912</v>
      </c>
      <c r="B397" t="s">
        <v>913</v>
      </c>
      <c r="C397" t="s">
        <v>914</v>
      </c>
      <c r="D397" s="1" t="str">
        <f t="shared" si="54"/>
        <v>hub-hom-dol</v>
      </c>
      <c r="E397" s="1" t="str">
        <f t="shared" si="55"/>
        <v>hub-hom-dol</v>
      </c>
      <c r="F397" s="1" t="str">
        <f t="shared" si="56"/>
        <v>47.CUXP.870142.002.ACSI</v>
      </c>
      <c r="G397" s="1" t="str">
        <f t="shared" si="57"/>
        <v>3Mbps</v>
      </c>
      <c r="H397" s="1" t="str">
        <f t="shared" si="58"/>
        <v>3670 Lake St. Ste 300</v>
      </c>
      <c r="I397" s="1" t="str">
        <f t="shared" si="59"/>
        <v>Homer</v>
      </c>
      <c r="J397" s="2" t="str">
        <f t="shared" si="60"/>
        <v>Lisa Croft 907-235-7791</v>
      </c>
      <c r="K397" s="2" t="e">
        <f t="shared" si="61"/>
        <v>#VALUE!</v>
      </c>
      <c r="L397" s="2" t="e">
        <f t="shared" si="62"/>
        <v>#VALUE!</v>
      </c>
    </row>
    <row r="398" spans="1:12" x14ac:dyDescent="0.3">
      <c r="A398" t="s">
        <v>915</v>
      </c>
      <c r="B398" t="s">
        <v>916</v>
      </c>
      <c r="C398" t="s">
        <v>917</v>
      </c>
      <c r="D398" s="1" t="str">
        <f t="shared" si="54"/>
        <v>hub-jun-doug-gw</v>
      </c>
      <c r="E398" s="1" t="str">
        <f t="shared" si="55"/>
        <v>* to core-jun-asr1 Te0/0/2.51</v>
      </c>
      <c r="F398" s="1" t="str">
        <f t="shared" si="56"/>
        <v>ACS: 47.CUXP.870051.002.ACSI</v>
      </c>
      <c r="G398" s="1" t="str">
        <f t="shared" si="57"/>
        <v>100Mbps</v>
      </c>
      <c r="H398" s="1" t="str">
        <f t="shared" si="58"/>
        <v>802 3rd St Douglas</v>
      </c>
      <c r="I398" s="1" t="e">
        <f t="shared" si="59"/>
        <v>#VALUE!</v>
      </c>
      <c r="J398" s="2" t="e">
        <f t="shared" si="60"/>
        <v>#VALUE!</v>
      </c>
      <c r="K398" s="2" t="e">
        <f t="shared" si="61"/>
        <v>#VALUE!</v>
      </c>
      <c r="L398" s="2" t="str">
        <f t="shared" si="62"/>
        <v>CHG0037430</v>
      </c>
    </row>
    <row r="399" spans="1:12" x14ac:dyDescent="0.3">
      <c r="A399" t="s">
        <v>918</v>
      </c>
      <c r="B399" t="s">
        <v>919</v>
      </c>
      <c r="C399" t="s">
        <v>920</v>
      </c>
      <c r="D399" s="1" t="str">
        <f t="shared" si="54"/>
        <v>hub-ken-145m</v>
      </c>
      <c r="E399" s="1" t="str">
        <f t="shared" si="55"/>
        <v>Core-anc-asr1</v>
      </c>
      <c r="F399" s="1" t="str">
        <f t="shared" si="56"/>
        <v>ACS:47.CUXP.870131.002.ACSI.ACS</v>
      </c>
      <c r="G399" s="1" t="str">
        <f t="shared" si="57"/>
        <v>25Mbps</v>
      </c>
      <c r="H399" s="1" t="str">
        <f t="shared" si="58"/>
        <v>43961 Kalifornsky Beach Rd Ste B Soldotna</v>
      </c>
      <c r="I399" s="1" t="str">
        <f t="shared" si="59"/>
        <v>Local:Pat Shields: 907-262-9368</v>
      </c>
      <c r="J399" s="2" t="str">
        <f t="shared" si="60"/>
        <v>Pat Shields: 907-262-9368</v>
      </c>
      <c r="K399" s="2" t="e">
        <f t="shared" si="61"/>
        <v>#VALUE!</v>
      </c>
      <c r="L399" s="2" t="str">
        <f t="shared" si="62"/>
        <v>CTASK0026201</v>
      </c>
    </row>
    <row r="400" spans="1:12" x14ac:dyDescent="0.3">
      <c r="A400" t="s">
        <v>921</v>
      </c>
      <c r="B400" t="s">
        <v>922</v>
      </c>
      <c r="C400" t="s">
        <v>923</v>
      </c>
      <c r="D400" s="1" t="str">
        <f t="shared" si="54"/>
        <v>hub-ken-dol</v>
      </c>
      <c r="E400" s="1" t="str">
        <f t="shared" si="55"/>
        <v>Core-anc-asr1</v>
      </c>
      <c r="F400" s="1" t="str">
        <f t="shared" si="56"/>
        <v>ACS:47.CUXP.870025.002.ACSI</v>
      </c>
      <c r="G400" s="1" t="str">
        <f t="shared" si="57"/>
        <v>25Mbps</v>
      </c>
      <c r="H400" s="1" t="str">
        <f t="shared" si="58"/>
        <v>11312 Kenai Spur Rd. (Unit #2 -old Carrs Mall) Kenai</v>
      </c>
      <c r="I400" s="1" t="str">
        <f t="shared" si="59"/>
        <v>Local:Diana Spann 283-2957</v>
      </c>
      <c r="J400" s="2" t="str">
        <f t="shared" si="60"/>
        <v>Diana Spann 283-2957</v>
      </c>
      <c r="K400" s="2" t="e">
        <f t="shared" si="61"/>
        <v>#VALUE!</v>
      </c>
      <c r="L400" s="2" t="str">
        <f t="shared" si="62"/>
        <v>Unit #2 -old Carrs Mall</v>
      </c>
    </row>
    <row r="401" spans="1:12" x14ac:dyDescent="0.3">
      <c r="A401" t="s">
        <v>924</v>
      </c>
      <c r="B401" t="s">
        <v>925</v>
      </c>
      <c r="C401" t="s">
        <v>926</v>
      </c>
      <c r="D401" s="1" t="str">
        <f t="shared" si="54"/>
        <v>hub-ken-pda</v>
      </c>
      <c r="E401" s="1" t="str">
        <f t="shared" si="55"/>
        <v>DIST-SOL</v>
      </c>
      <c r="F401" s="1" t="str">
        <f t="shared" si="56"/>
        <v>ACS:47.CUXP.800126.002.ACSI</v>
      </c>
      <c r="G401" s="1" t="str">
        <f t="shared" si="57"/>
        <v>20Mbps</v>
      </c>
      <c r="H401" s="1" t="str">
        <f t="shared" si="58"/>
        <v>130 Trading Bay Dr. Ste 390</v>
      </c>
      <c r="I401" s="1" t="str">
        <f t="shared" si="59"/>
        <v>Kenai</v>
      </c>
      <c r="J401" s="2" t="str">
        <f t="shared" si="60"/>
        <v>Katherine Malatesta 907-283-3129</v>
      </c>
      <c r="K401" s="2" t="str">
        <f t="shared" si="61"/>
        <v>DOAIT Helpdesk 907-269-2099</v>
      </c>
      <c r="L401" s="2" t="str">
        <f t="shared" si="62"/>
        <v>co24705</v>
      </c>
    </row>
    <row r="402" spans="1:12" x14ac:dyDescent="0.3">
      <c r="A402" t="s">
        <v>927</v>
      </c>
      <c r="B402" t="s">
        <v>928</v>
      </c>
      <c r="C402" t="s">
        <v>929</v>
      </c>
      <c r="D402" s="1" t="str">
        <f t="shared" si="54"/>
        <v>hub-kod-dps</v>
      </c>
      <c r="E402" s="1" t="str">
        <f t="shared" si="55"/>
        <v>DIST-KOD</v>
      </c>
      <c r="F402" s="1" t="str">
        <f t="shared" si="56"/>
        <v>ACS:45.LMNA.008554.2..ACS</v>
      </c>
      <c r="G402" s="1" t="str">
        <f t="shared" si="57"/>
        <v>10Mbps</v>
      </c>
      <c r="H402" s="1" t="str">
        <f t="shared" si="58"/>
        <v>2921A Mill Bay Rd</v>
      </c>
      <c r="I402" s="1" t="str">
        <f t="shared" si="59"/>
        <v>Kodiak</v>
      </c>
      <c r="J402" s="2" t="e">
        <f t="shared" si="60"/>
        <v>#VALUE!</v>
      </c>
      <c r="K402" s="2" t="str">
        <f t="shared" si="61"/>
        <v>DPS Helpdesk 269-5678</v>
      </c>
      <c r="L402" s="2" t="str">
        <f t="shared" si="62"/>
        <v>co17155</v>
      </c>
    </row>
    <row r="403" spans="1:12" x14ac:dyDescent="0.3">
      <c r="A403" t="s">
        <v>930</v>
      </c>
      <c r="B403" t="s">
        <v>931</v>
      </c>
      <c r="C403" t="s">
        <v>932</v>
      </c>
      <c r="D403" s="1" t="str">
        <f t="shared" si="54"/>
        <v>hub-kod-krob</v>
      </c>
      <c r="E403" s="1" t="str">
        <f t="shared" si="55"/>
        <v>DIST-KOD</v>
      </c>
      <c r="F403" s="1" t="str">
        <f t="shared" si="56"/>
        <v>ACS:45.LMNA.008550.2..ACS</v>
      </c>
      <c r="G403" s="1" t="str">
        <f t="shared" si="57"/>
        <v>5Mbps</v>
      </c>
      <c r="H403" s="1" t="str">
        <f t="shared" si="58"/>
        <v>211 Mission Road</v>
      </c>
      <c r="I403" s="1" t="str">
        <f t="shared" si="59"/>
        <v>2nd Floor</v>
      </c>
      <c r="J403" s="2" t="str">
        <f t="shared" si="60"/>
        <v>Todd Dorman 907-487-2611</v>
      </c>
      <c r="K403" s="2" t="str">
        <f t="shared" si="61"/>
        <v>OIT-Network 907-334-5900</v>
      </c>
      <c r="L403" s="2" t="str">
        <f t="shared" si="62"/>
        <v>co14023</v>
      </c>
    </row>
    <row r="404" spans="1:12" x14ac:dyDescent="0.3">
      <c r="A404" t="s">
        <v>933</v>
      </c>
      <c r="B404" t="s">
        <v>934</v>
      </c>
      <c r="C404" t="s">
        <v>935</v>
      </c>
      <c r="D404" s="1" t="str">
        <f t="shared" si="54"/>
        <v>hub-pal-bizpark</v>
      </c>
      <c r="E404" s="1" t="str">
        <f t="shared" si="55"/>
        <v>dist-pal-psob G0/0/1.3610</v>
      </c>
      <c r="F404" s="1" t="str">
        <f t="shared" si="56"/>
        <v>MTA:MLIT3796</v>
      </c>
      <c r="G404" s="1" t="str">
        <f t="shared" si="57"/>
        <v>50Mbps</v>
      </c>
      <c r="H404" s="1" t="str">
        <f t="shared" si="58"/>
        <v>1801 S Margaret Dr</v>
      </c>
      <c r="I404" s="1" t="str">
        <f t="shared" si="59"/>
        <v>Palmer</v>
      </c>
      <c r="J404" s="2" t="str">
        <f t="shared" si="60"/>
        <v>Chris Conway 907-269-5704</v>
      </c>
      <c r="K404" s="2" t="e">
        <f t="shared" si="61"/>
        <v>#VALUE!</v>
      </c>
      <c r="L404" s="2" t="str">
        <f t="shared" si="62"/>
        <v>CHG0033178</v>
      </c>
    </row>
    <row r="405" spans="1:12" x14ac:dyDescent="0.3">
      <c r="A405" t="s">
        <v>936</v>
      </c>
      <c r="B405" t="s">
        <v>937</v>
      </c>
      <c r="C405" t="s">
        <v>938</v>
      </c>
      <c r="D405" s="1" t="str">
        <f t="shared" si="54"/>
        <v>hub-sew-muni</v>
      </c>
      <c r="E405" s="1" t="str">
        <f t="shared" si="55"/>
        <v>DIST-SEW-SATS</v>
      </c>
      <c r="F405" s="1" t="str">
        <f t="shared" si="56"/>
        <v>TLS/SWRD/01/0023</v>
      </c>
      <c r="G405" s="1" t="str">
        <f t="shared" si="57"/>
        <v>5Mbps</v>
      </c>
      <c r="H405" s="1" t="str">
        <f t="shared" si="58"/>
        <v>410 Adams (Muni Bldg</v>
      </c>
      <c r="I405" s="1" t="str">
        <f t="shared" si="59"/>
        <v>2ndFloor) Seward</v>
      </c>
      <c r="J405" s="2" t="e">
        <f t="shared" si="60"/>
        <v>#VALUE!</v>
      </c>
      <c r="K405" s="2" t="str">
        <f t="shared" si="61"/>
        <v>Mike Meeks 907-224-4039/Joshua Estes 907-224-4003</v>
      </c>
      <c r="L405" s="2" t="str">
        <f t="shared" si="62"/>
        <v>Muni Bldg, 2ndFloor</v>
      </c>
    </row>
    <row r="406" spans="1:12" x14ac:dyDescent="0.3">
      <c r="A406" t="s">
        <v>939</v>
      </c>
      <c r="B406" t="s">
        <v>940</v>
      </c>
      <c r="C406" t="s">
        <v>941</v>
      </c>
      <c r="D406" s="1" t="str">
        <f t="shared" si="54"/>
        <v>hub-sol-dec</v>
      </c>
      <c r="E406" s="1" t="str">
        <f t="shared" si="55"/>
        <v>Core-anc-asr1</v>
      </c>
      <c r="F406" s="1" t="str">
        <f t="shared" si="56"/>
        <v>ACS:47.CUXP.870138.002.ACSI.ACS</v>
      </c>
      <c r="G406" s="1" t="str">
        <f t="shared" si="57"/>
        <v>35Mbps</v>
      </c>
      <c r="H406" s="1" t="str">
        <f t="shared" si="58"/>
        <v>44335 Kalifonsky Beach Rd. Suite 11</v>
      </c>
      <c r="I406" s="1" t="str">
        <f t="shared" si="59"/>
        <v>Soldotna</v>
      </c>
      <c r="J406" s="2" t="str">
        <f t="shared" si="60"/>
        <v>Melanie Hollon 262-5210 ext 230</v>
      </c>
      <c r="K406" s="2" t="e">
        <f t="shared" si="61"/>
        <v>#VALUE!</v>
      </c>
      <c r="L406" s="2" t="str">
        <f t="shared" si="62"/>
        <v>CTASK0026201</v>
      </c>
    </row>
    <row r="407" spans="1:12" x14ac:dyDescent="0.3">
      <c r="A407" t="s">
        <v>942</v>
      </c>
      <c r="B407" t="s">
        <v>943</v>
      </c>
      <c r="C407" t="s">
        <v>944</v>
      </c>
      <c r="D407" s="1" t="str">
        <f t="shared" si="54"/>
        <v>hub-tok-sob</v>
      </c>
      <c r="E407" s="1" t="str">
        <f t="shared" si="55"/>
        <v>dist-tok-sats</v>
      </c>
      <c r="F407" s="1" t="str">
        <f t="shared" si="56"/>
        <v>AP&amp;T:ATCTOKXTOKX09.1000.003</v>
      </c>
      <c r="G407" s="1" t="str">
        <f t="shared" si="57"/>
        <v>5Mbps</v>
      </c>
      <c r="H407" s="1" t="str">
        <f t="shared" si="58"/>
        <v>Mile Post 1314 Alaska Highway Tok</v>
      </c>
      <c r="I407" s="1" t="str">
        <f t="shared" si="59"/>
        <v>Local: 883-4481</v>
      </c>
      <c r="J407" s="2" t="str">
        <f t="shared" si="60"/>
        <v>883-4481</v>
      </c>
      <c r="K407" s="2" t="e">
        <f t="shared" si="61"/>
        <v>#VALUE!</v>
      </c>
      <c r="L407" s="2" t="e">
        <f t="shared" si="62"/>
        <v>#VALUE!</v>
      </c>
    </row>
    <row r="408" spans="1:12" x14ac:dyDescent="0.3">
      <c r="A408" t="s">
        <v>945</v>
      </c>
      <c r="B408" t="s">
        <v>946</v>
      </c>
      <c r="C408" t="s">
        <v>947</v>
      </c>
      <c r="D408" s="1" t="str">
        <f t="shared" si="54"/>
        <v>hub-was-dec</v>
      </c>
      <c r="E408" s="1" t="str">
        <f t="shared" si="55"/>
        <v>DIST-PAL-PSOB</v>
      </c>
      <c r="F408" s="1" t="str">
        <f t="shared" si="56"/>
        <v>MTA:MNET3776</v>
      </c>
      <c r="G408" s="1" t="str">
        <f t="shared" si="57"/>
        <v>20Mbps</v>
      </c>
      <c r="H408" s="1" t="str">
        <f t="shared" si="58"/>
        <v>1700 E. Bogard Rd</v>
      </c>
      <c r="I408" s="1" t="str">
        <f t="shared" si="59"/>
        <v>Ste 102</v>
      </c>
      <c r="J408" s="2" t="str">
        <f t="shared" si="60"/>
        <v>Lynn Lowman 376-1861</v>
      </c>
      <c r="K408" s="2" t="str">
        <f t="shared" si="61"/>
        <v>Scott Bond 907-334-2557</v>
      </c>
      <c r="L408" s="2" t="str">
        <f t="shared" si="62"/>
        <v>NorthFork Professional Bldg</v>
      </c>
    </row>
    <row r="409" spans="1:12" x14ac:dyDescent="0.3">
      <c r="A409" t="s">
        <v>948</v>
      </c>
      <c r="B409" t="s">
        <v>949</v>
      </c>
      <c r="C409" t="s">
        <v>950</v>
      </c>
      <c r="D409" s="1" t="str">
        <f t="shared" si="54"/>
        <v>hub-was-dol</v>
      </c>
      <c r="E409" s="1" t="str">
        <f t="shared" si="55"/>
        <v>DIST-PAL-PSOB</v>
      </c>
      <c r="F409" s="1" t="str">
        <f t="shared" si="56"/>
        <v>MTA:MNET3773</v>
      </c>
      <c r="G409" s="1" t="str">
        <f t="shared" si="57"/>
        <v>50Mbps</v>
      </c>
      <c r="H409" s="1" t="str">
        <f t="shared" si="58"/>
        <v>Local:DOL-Bradley Gillespie 352-2518</v>
      </c>
      <c r="I409" s="1" t="str">
        <f t="shared" si="59"/>
        <v>Tech:Jemima Drummond 907-269-3721</v>
      </c>
      <c r="J409" s="2" t="str">
        <f t="shared" si="60"/>
        <v>DOL-Bradley Gillespie 352-2518</v>
      </c>
      <c r="K409" s="2" t="str">
        <f t="shared" si="61"/>
        <v>Jemima Drummond 907-269-3721</v>
      </c>
      <c r="L409" s="2" t="str">
        <f t="shared" si="62"/>
        <v>co19752</v>
      </c>
    </row>
    <row r="410" spans="1:12" x14ac:dyDescent="0.3">
      <c r="A410" t="s">
        <v>951</v>
      </c>
      <c r="B410" t="s">
        <v>952</v>
      </c>
      <c r="C410" t="s">
        <v>953</v>
      </c>
      <c r="D410" s="1" t="str">
        <f t="shared" si="54"/>
        <v>hub-was-sit1</v>
      </c>
      <c r="E410" s="1" t="str">
        <f t="shared" si="55"/>
        <v>DIST-PAL-PSOB</v>
      </c>
      <c r="F410" s="1" t="str">
        <f t="shared" si="56"/>
        <v xml:space="preserve"> MTA:MNET6710</v>
      </c>
      <c r="G410" s="1" t="str">
        <f t="shared" si="57"/>
        <v>20Mbps</v>
      </c>
      <c r="H410" s="1" t="str">
        <f t="shared" si="58"/>
        <v>Contact DPS Helpdesk for address</v>
      </c>
      <c r="I410" s="1" t="str">
        <f t="shared" si="59"/>
        <v>Local/Tech: DPS Helpdesk 269-5678</v>
      </c>
      <c r="J410" s="2" t="e">
        <f t="shared" si="60"/>
        <v>#VALUE!</v>
      </c>
      <c r="K410" s="2" t="str">
        <f t="shared" si="61"/>
        <v>DPS Helpdesk 269-5678</v>
      </c>
      <c r="L410" s="2" t="str">
        <f t="shared" si="62"/>
        <v>ro139501</v>
      </c>
    </row>
    <row r="411" spans="1:12" x14ac:dyDescent="0.3">
      <c r="A411" t="s">
        <v>954</v>
      </c>
      <c r="B411" t="s">
        <v>955</v>
      </c>
      <c r="C411" t="s">
        <v>956</v>
      </c>
      <c r="D411" s="1" t="str">
        <f t="shared" si="54"/>
        <v>ipt-doc-was-gcc-gw</v>
      </c>
      <c r="E411" s="1" t="str">
        <f t="shared" si="55"/>
        <v>DIST-PAL-PSOB</v>
      </c>
      <c r="F411" s="1" t="str">
        <f t="shared" si="56"/>
        <v>MTA:MNET3913.02.GCCC &amp; MTA:MNET3913.01.PSOB</v>
      </c>
      <c r="G411" s="1" t="str">
        <f t="shared" si="57"/>
        <v>100Mbps 22301 West Alsop Road</v>
      </c>
      <c r="H411" s="1" t="str">
        <f t="shared" si="58"/>
        <v>Wasilla</v>
      </c>
      <c r="I411" s="1" t="str">
        <f t="shared" si="59"/>
        <v>Local: GCCC Main line: 864.8100</v>
      </c>
      <c r="J411" s="2" t="str">
        <f t="shared" si="60"/>
        <v>GCCC Main line: 864.8100</v>
      </c>
      <c r="K411" s="2" t="e">
        <f t="shared" si="61"/>
        <v>#VALUE!</v>
      </c>
      <c r="L411" s="2" t="str">
        <f t="shared" si="62"/>
        <v>CHG0041264</v>
      </c>
    </row>
    <row r="412" spans="1:12" x14ac:dyDescent="0.3">
      <c r="A412" t="s">
        <v>957</v>
      </c>
      <c r="B412" t="s">
        <v>958</v>
      </c>
      <c r="C412" t="s">
        <v>959</v>
      </c>
      <c r="D412" s="1" t="str">
        <f t="shared" si="54"/>
        <v>laa-anc-audi-gw</v>
      </c>
      <c r="E412" s="1" t="str">
        <f t="shared" si="55"/>
        <v>CORE-ANC-ASR1</v>
      </c>
      <c r="F412" s="1" t="str">
        <f t="shared" si="56"/>
        <v>ACS:47.CUXP.870102.002.ACSI</v>
      </c>
      <c r="G412" s="1" t="str">
        <f t="shared" si="57"/>
        <v>100Mbps</v>
      </c>
      <c r="H412" s="1" t="str">
        <f t="shared" si="58"/>
        <v>4341 B St. Suite 400</v>
      </c>
      <c r="I412" s="1" t="str">
        <f t="shared" si="59"/>
        <v>Anchorage</v>
      </c>
      <c r="J412" s="2" t="e">
        <f t="shared" si="60"/>
        <v>#VALUE!</v>
      </c>
      <c r="K412" s="2" t="e">
        <f t="shared" si="61"/>
        <v>#VALUE!</v>
      </c>
      <c r="L412" s="2" t="str">
        <f t="shared" si="62"/>
        <v>REQ0010617</v>
      </c>
    </row>
    <row r="413" spans="1:12" x14ac:dyDescent="0.3">
      <c r="A413" t="s">
        <v>957</v>
      </c>
      <c r="B413" t="s">
        <v>958</v>
      </c>
      <c r="C413" t="s">
        <v>960</v>
      </c>
      <c r="D413" s="1" t="str">
        <f t="shared" si="54"/>
        <v>laa-anc-audi-gw</v>
      </c>
      <c r="E413" s="1" t="str">
        <f t="shared" si="55"/>
        <v>CORE-ANC-ASR1</v>
      </c>
      <c r="F413" s="1" t="str">
        <f t="shared" si="56"/>
        <v>ACS:47.CUXP.870102.002.ACSI</v>
      </c>
      <c r="G413" s="1" t="str">
        <f t="shared" si="57"/>
        <v>10Mbps</v>
      </c>
      <c r="H413" s="1" t="str">
        <f t="shared" si="58"/>
        <v>4341 B St. Suite 400</v>
      </c>
      <c r="I413" s="1" t="str">
        <f t="shared" si="59"/>
        <v>Anchorage</v>
      </c>
      <c r="J413" s="2" t="e">
        <f t="shared" si="60"/>
        <v>#VALUE!</v>
      </c>
      <c r="K413" s="2" t="e">
        <f t="shared" si="61"/>
        <v>#VALUE!</v>
      </c>
      <c r="L413" s="2" t="str">
        <f t="shared" si="62"/>
        <v>co8841</v>
      </c>
    </row>
    <row r="414" spans="1:12" x14ac:dyDescent="0.3">
      <c r="A414" t="s">
        <v>961</v>
      </c>
      <c r="B414" t="s">
        <v>962</v>
      </c>
      <c r="C414" t="s">
        <v>424</v>
      </c>
      <c r="D414" s="1" t="str">
        <f t="shared" si="54"/>
        <v>laa-fai-hq-gw</v>
      </c>
      <c r="E414" s="1" t="str">
        <f t="shared" si="55"/>
        <v>laa-fai-hq-gw</v>
      </c>
      <c r="F414" s="1" t="str">
        <f t="shared" si="56"/>
        <v xml:space="preserve">ACS: 47.CUXP.8700153.002 </v>
      </c>
      <c r="G414" s="1" t="str">
        <f t="shared" si="57"/>
        <v>100Mbps</v>
      </c>
      <c r="H414" s="1" t="str">
        <f t="shared" si="58"/>
        <v>1291 Sadler Way</v>
      </c>
      <c r="I414" s="1" t="str">
        <f t="shared" si="59"/>
        <v>Fairbanks</v>
      </c>
      <c r="J414" s="2" t="e">
        <f t="shared" si="60"/>
        <v>#VALUE!</v>
      </c>
      <c r="K414" s="2" t="e">
        <f t="shared" si="61"/>
        <v>#VALUE!</v>
      </c>
      <c r="L414" s="2" t="str">
        <f t="shared" si="62"/>
        <v>AKNow Chg 0030476</v>
      </c>
    </row>
    <row r="415" spans="1:12" x14ac:dyDescent="0.3">
      <c r="A415" t="s">
        <v>963</v>
      </c>
      <c r="B415" t="s">
        <v>964</v>
      </c>
      <c r="C415" t="s">
        <v>965</v>
      </c>
      <c r="D415" s="1" t="str">
        <f t="shared" si="54"/>
        <v>law-anc-civi-gw</v>
      </c>
      <c r="E415" s="1" t="str">
        <f t="shared" si="55"/>
        <v>core-anc-asr1 Te2/0/2.87</v>
      </c>
      <c r="F415" s="1" t="str">
        <f t="shared" si="56"/>
        <v>ACS:47.CUXP.870087.002.ACSI</v>
      </c>
      <c r="G415" s="1" t="str">
        <f t="shared" si="57"/>
        <v>1Gbps ME</v>
      </c>
      <c r="H415" s="1" t="str">
        <f t="shared" si="58"/>
        <v>1031 w 4th Ave</v>
      </c>
      <c r="I415" s="1" t="str">
        <f t="shared" si="59"/>
        <v>Anchorage</v>
      </c>
      <c r="J415" s="2" t="e">
        <f t="shared" si="60"/>
        <v>#VALUE!</v>
      </c>
      <c r="K415" s="2" t="e">
        <f t="shared" si="61"/>
        <v>#VALUE!</v>
      </c>
      <c r="L415" s="2" t="str">
        <f t="shared" si="62"/>
        <v>CTASK0030326</v>
      </c>
    </row>
    <row r="416" spans="1:12" x14ac:dyDescent="0.3">
      <c r="A416" t="s">
        <v>966</v>
      </c>
      <c r="B416" t="s">
        <v>967</v>
      </c>
      <c r="C416" t="s">
        <v>968</v>
      </c>
      <c r="D416" s="1" t="str">
        <f t="shared" si="54"/>
        <v>mva-anc-motoelmr1n</v>
      </c>
      <c r="E416" s="1" t="str">
        <f t="shared" si="55"/>
        <v>CORE-ANC-TELE2</v>
      </c>
      <c r="F416" s="1" t="str">
        <f t="shared" si="56"/>
        <v xml:space="preserve">191-60021 </v>
      </c>
      <c r="G416" s="1" t="str">
        <f t="shared" si="57"/>
        <v>5Mbps</v>
      </c>
      <c r="H416" s="1" t="e">
        <f t="shared" si="58"/>
        <v>#VALUE!</v>
      </c>
      <c r="I416" s="1" t="e">
        <f t="shared" si="59"/>
        <v>#VALUE!</v>
      </c>
      <c r="J416" s="2" t="e">
        <f t="shared" si="60"/>
        <v>#VALUE!</v>
      </c>
      <c r="K416" s="2" t="e">
        <f t="shared" si="61"/>
        <v>#VALUE!</v>
      </c>
      <c r="L416" s="2" t="e">
        <f t="shared" si="62"/>
        <v>#VALUE!</v>
      </c>
    </row>
    <row r="417" spans="1:12" x14ac:dyDescent="0.3">
      <c r="A417" t="s">
        <v>969</v>
      </c>
      <c r="B417" t="s">
        <v>970</v>
      </c>
      <c r="C417" t="s">
        <v>971</v>
      </c>
      <c r="D417" s="1" t="str">
        <f t="shared" si="54"/>
        <v>mva-eie-fmo</v>
      </c>
      <c r="E417" s="1" t="str">
        <f t="shared" si="55"/>
        <v>Core-fai-asr1</v>
      </c>
      <c r="F417" s="1" t="str">
        <f t="shared" si="56"/>
        <v>ACS: 47.CUXP.870076.002.ACSI</v>
      </c>
      <c r="G417" s="1" t="str">
        <f t="shared" si="57"/>
        <v>20Mbps</v>
      </c>
      <c r="H417" s="1" t="str">
        <f t="shared" si="58"/>
        <v>Eielson AFB</v>
      </c>
      <c r="I417" s="1" t="str">
        <f t="shared" si="59"/>
        <v>2680 Flightline Ave</v>
      </c>
      <c r="J417" s="2" t="e">
        <f t="shared" si="60"/>
        <v>#VALUE!</v>
      </c>
      <c r="K417" s="2" t="e">
        <f t="shared" si="61"/>
        <v>#VALUE!</v>
      </c>
      <c r="L417" s="2" t="str">
        <f t="shared" si="62"/>
        <v>CTASK0025689</v>
      </c>
    </row>
    <row r="418" spans="1:12" x14ac:dyDescent="0.3">
      <c r="A418" t="s">
        <v>972</v>
      </c>
      <c r="B418" t="s">
        <v>973</v>
      </c>
      <c r="C418" t="s">
        <v>974</v>
      </c>
      <c r="D418" s="1" t="str">
        <f t="shared" si="54"/>
        <v>mva-elm-7252</v>
      </c>
      <c r="E418" s="1" t="str">
        <f t="shared" si="55"/>
        <v>CORE-ANC-ASR1</v>
      </c>
      <c r="F418" s="1" t="str">
        <f t="shared" si="56"/>
        <v>ACS:47.CUXP.870014.002.ACSI</v>
      </c>
      <c r="G418" s="1" t="str">
        <f t="shared" si="57"/>
        <v>5Mbps</v>
      </c>
      <c r="H418" s="1" t="str">
        <f t="shared" si="58"/>
        <v>Bldg 7252</v>
      </c>
      <c r="I418" s="1" t="str">
        <f t="shared" si="59"/>
        <v>Elmendorf/JBER</v>
      </c>
      <c r="J418" s="2" t="e">
        <f t="shared" si="60"/>
        <v>#VALUE!</v>
      </c>
      <c r="K418" s="2" t="e">
        <f t="shared" si="61"/>
        <v>#VALUE!</v>
      </c>
      <c r="L418" s="2" t="str">
        <f t="shared" si="62"/>
        <v>co15683</v>
      </c>
    </row>
    <row r="419" spans="1:12" x14ac:dyDescent="0.3">
      <c r="A419" t="s">
        <v>975</v>
      </c>
      <c r="B419" t="s">
        <v>976</v>
      </c>
      <c r="C419" t="s">
        <v>977</v>
      </c>
      <c r="D419" s="1" t="str">
        <f t="shared" si="54"/>
        <v>mva-jun-hq-gw</v>
      </c>
      <c r="E419" s="1" t="str">
        <f t="shared" si="55"/>
        <v>CORE-JNU-ASR1 Gi0/0/2.121</v>
      </c>
      <c r="F419" s="1" t="str">
        <f t="shared" si="56"/>
        <v>ACS:47.CUXP.870121</v>
      </c>
      <c r="G419" s="1" t="str">
        <f t="shared" si="57"/>
        <v>20mbps</v>
      </c>
      <c r="H419" s="1" t="str">
        <f t="shared" si="58"/>
        <v>12300 mendenhall loop road</v>
      </c>
      <c r="I419" s="1" t="str">
        <f t="shared" si="59"/>
        <v>Juneau</v>
      </c>
      <c r="J419" s="2" t="e">
        <f t="shared" si="60"/>
        <v>#VALUE!</v>
      </c>
      <c r="K419" s="2" t="e">
        <f t="shared" si="61"/>
        <v>#VALUE!</v>
      </c>
      <c r="L419" s="2" t="e">
        <f t="shared" si="62"/>
        <v>#VALUE!</v>
      </c>
    </row>
    <row r="420" spans="1:12" x14ac:dyDescent="0.3">
      <c r="D420" s="1" t="e">
        <f t="shared" si="54"/>
        <v>#VALUE!</v>
      </c>
      <c r="E420" s="1" t="e">
        <f t="shared" si="55"/>
        <v>#VALUE!</v>
      </c>
      <c r="F420" s="1" t="e">
        <f t="shared" si="56"/>
        <v>#VALUE!</v>
      </c>
      <c r="G420" s="1" t="e">
        <f t="shared" si="57"/>
        <v>#VALUE!</v>
      </c>
      <c r="H420" s="1" t="e">
        <f t="shared" si="58"/>
        <v>#VALUE!</v>
      </c>
      <c r="I420" s="1" t="e">
        <f t="shared" si="59"/>
        <v>#VALUE!</v>
      </c>
      <c r="J420" s="2" t="e">
        <f t="shared" si="60"/>
        <v>#VALUE!</v>
      </c>
      <c r="K420" s="2" t="e">
        <f t="shared" si="61"/>
        <v>#VALUE!</v>
      </c>
      <c r="L420" s="2" t="e">
        <f t="shared" si="62"/>
        <v>#VALUE!</v>
      </c>
    </row>
  </sheetData>
  <autoFilter ref="A1:L420" xr:uid="{F85451EC-B7F0-4606-82A7-8C0F640DE859}"/>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7F95E-2FC8-4920-9AFC-E01B6C3CEC5F}">
  <dimension ref="A1:O726"/>
  <sheetViews>
    <sheetView topLeftCell="D1" zoomScale="85" zoomScaleNormal="85" workbookViewId="0">
      <selection activeCell="L517" sqref="L517"/>
    </sheetView>
  </sheetViews>
  <sheetFormatPr defaultRowHeight="14.4" x14ac:dyDescent="0.3"/>
  <cols>
    <col min="1" max="1" width="21.6640625" bestFit="1" customWidth="1"/>
    <col min="2" max="2" width="36" bestFit="1" customWidth="1"/>
    <col min="3" max="3" width="18.88671875" bestFit="1" customWidth="1"/>
    <col min="4" max="4" width="26.44140625" customWidth="1"/>
    <col min="5" max="5" width="11.88671875" bestFit="1" customWidth="1"/>
    <col min="6" max="6" width="17" bestFit="1" customWidth="1"/>
    <col min="7" max="7" width="13.88671875" bestFit="1" customWidth="1"/>
    <col min="8" max="9" width="14.88671875" bestFit="1" customWidth="1"/>
    <col min="10" max="10" width="28.6640625" bestFit="1" customWidth="1"/>
    <col min="11" max="11" width="31" customWidth="1"/>
    <col min="12" max="12" width="38.5546875" customWidth="1"/>
    <col min="13" max="13" width="12" bestFit="1" customWidth="1"/>
    <col min="14" max="14" width="12.6640625" bestFit="1" customWidth="1"/>
    <col min="15" max="15" width="255.6640625" bestFit="1" customWidth="1"/>
  </cols>
  <sheetData>
    <row r="1" spans="1:15" x14ac:dyDescent="0.3">
      <c r="A1" t="s">
        <v>978</v>
      </c>
      <c r="B1" t="s">
        <v>979</v>
      </c>
      <c r="C1" t="s">
        <v>980</v>
      </c>
      <c r="D1" t="s">
        <v>981</v>
      </c>
      <c r="E1" t="s">
        <v>982</v>
      </c>
      <c r="F1" t="s">
        <v>983</v>
      </c>
      <c r="G1" t="s">
        <v>984</v>
      </c>
      <c r="H1" t="s">
        <v>985</v>
      </c>
      <c r="I1" t="s">
        <v>986</v>
      </c>
      <c r="J1" t="s">
        <v>987</v>
      </c>
      <c r="K1" t="s">
        <v>988</v>
      </c>
      <c r="L1" t="s">
        <v>989</v>
      </c>
      <c r="M1" t="s">
        <v>990</v>
      </c>
      <c r="N1" t="s">
        <v>991</v>
      </c>
      <c r="O1" t="s">
        <v>992</v>
      </c>
    </row>
    <row r="2" spans="1:15" hidden="1" x14ac:dyDescent="0.3">
      <c r="A2" t="s">
        <v>993</v>
      </c>
      <c r="B2" t="s">
        <v>994</v>
      </c>
      <c r="C2" t="s">
        <v>995</v>
      </c>
      <c r="D2" t="s">
        <v>996</v>
      </c>
      <c r="E2" t="s">
        <v>997</v>
      </c>
      <c r="F2" t="s">
        <v>998</v>
      </c>
      <c r="G2" t="s">
        <v>999</v>
      </c>
      <c r="H2" t="s">
        <v>1000</v>
      </c>
      <c r="I2" t="s">
        <v>1000</v>
      </c>
      <c r="J2" t="s">
        <v>1001</v>
      </c>
      <c r="K2" t="s">
        <v>1002</v>
      </c>
      <c r="L2" t="s">
        <v>1003</v>
      </c>
      <c r="M2">
        <v>55</v>
      </c>
      <c r="N2">
        <v>-138</v>
      </c>
      <c r="O2" t="s">
        <v>1004</v>
      </c>
    </row>
    <row r="3" spans="1:15" hidden="1" x14ac:dyDescent="0.3">
      <c r="A3" t="s">
        <v>993</v>
      </c>
      <c r="B3" t="s">
        <v>994</v>
      </c>
      <c r="C3" t="s">
        <v>1005</v>
      </c>
      <c r="D3" t="s">
        <v>1006</v>
      </c>
      <c r="E3" t="s">
        <v>1007</v>
      </c>
      <c r="F3" t="s">
        <v>1008</v>
      </c>
      <c r="G3" t="s">
        <v>1009</v>
      </c>
      <c r="H3" t="s">
        <v>1000</v>
      </c>
      <c r="I3" t="s">
        <v>1000</v>
      </c>
      <c r="J3" t="s">
        <v>1001</v>
      </c>
      <c r="K3" t="s">
        <v>1010</v>
      </c>
      <c r="L3" t="s">
        <v>1011</v>
      </c>
      <c r="M3">
        <v>37.418095101036201</v>
      </c>
      <c r="N3">
        <v>-122.09853172302201</v>
      </c>
      <c r="O3" t="s">
        <v>1004</v>
      </c>
    </row>
    <row r="4" spans="1:15" hidden="1" x14ac:dyDescent="0.3">
      <c r="A4" t="s">
        <v>993</v>
      </c>
      <c r="B4" t="s">
        <v>994</v>
      </c>
      <c r="C4" t="s">
        <v>1012</v>
      </c>
      <c r="D4" t="s">
        <v>1013</v>
      </c>
      <c r="E4" t="s">
        <v>1014</v>
      </c>
      <c r="F4" t="s">
        <v>1015</v>
      </c>
      <c r="G4" t="s">
        <v>1000</v>
      </c>
      <c r="H4" t="s">
        <v>1016</v>
      </c>
      <c r="I4" t="s">
        <v>1000</v>
      </c>
      <c r="J4" t="s">
        <v>1017</v>
      </c>
      <c r="K4" t="s">
        <v>1010</v>
      </c>
      <c r="L4" t="s">
        <v>1000</v>
      </c>
      <c r="M4">
        <v>37.418095101036201</v>
      </c>
      <c r="N4">
        <v>-122.09853172302201</v>
      </c>
      <c r="O4" t="s">
        <v>1018</v>
      </c>
    </row>
    <row r="5" spans="1:15" hidden="1" x14ac:dyDescent="0.3">
      <c r="A5" t="s">
        <v>993</v>
      </c>
      <c r="B5" t="s">
        <v>994</v>
      </c>
      <c r="C5" t="s">
        <v>1019</v>
      </c>
      <c r="D5" t="s">
        <v>1020</v>
      </c>
      <c r="E5" t="s">
        <v>1021</v>
      </c>
      <c r="F5" t="s">
        <v>1022</v>
      </c>
      <c r="G5" t="s">
        <v>1023</v>
      </c>
      <c r="H5" t="s">
        <v>1000</v>
      </c>
      <c r="I5" t="s">
        <v>1000</v>
      </c>
      <c r="J5" t="s">
        <v>1024</v>
      </c>
      <c r="K5" t="s">
        <v>1000</v>
      </c>
      <c r="L5" t="s">
        <v>1000</v>
      </c>
      <c r="M5">
        <v>37.418095101036201</v>
      </c>
      <c r="N5">
        <v>-122.09853172302201</v>
      </c>
      <c r="O5" t="s">
        <v>1000</v>
      </c>
    </row>
    <row r="6" spans="1:15" hidden="1" x14ac:dyDescent="0.3">
      <c r="A6" t="s">
        <v>993</v>
      </c>
      <c r="B6" t="s">
        <v>994</v>
      </c>
      <c r="C6" t="s">
        <v>1025</v>
      </c>
      <c r="D6" t="s">
        <v>1000</v>
      </c>
      <c r="E6" t="s">
        <v>1021</v>
      </c>
      <c r="F6" t="s">
        <v>1026</v>
      </c>
      <c r="G6" t="s">
        <v>1000</v>
      </c>
      <c r="H6" t="s">
        <v>1000</v>
      </c>
      <c r="I6" t="s">
        <v>1000</v>
      </c>
      <c r="J6" t="s">
        <v>1027</v>
      </c>
      <c r="K6" t="s">
        <v>1000</v>
      </c>
      <c r="L6" t="s">
        <v>1000</v>
      </c>
      <c r="M6">
        <v>37.418095101036201</v>
      </c>
      <c r="N6">
        <v>-122.09853172302201</v>
      </c>
      <c r="O6" t="s">
        <v>1000</v>
      </c>
    </row>
    <row r="7" spans="1:15" hidden="1" x14ac:dyDescent="0.3">
      <c r="A7" t="s">
        <v>993</v>
      </c>
      <c r="B7" t="s">
        <v>994</v>
      </c>
      <c r="C7" t="s">
        <v>1028</v>
      </c>
      <c r="D7" t="s">
        <v>1000</v>
      </c>
      <c r="E7" t="s">
        <v>1029</v>
      </c>
      <c r="F7" t="s">
        <v>1030</v>
      </c>
      <c r="G7" t="s">
        <v>1031</v>
      </c>
      <c r="H7" t="s">
        <v>1000</v>
      </c>
      <c r="I7" t="s">
        <v>1000</v>
      </c>
      <c r="J7" t="s">
        <v>1024</v>
      </c>
      <c r="K7" t="s">
        <v>1000</v>
      </c>
      <c r="L7" t="s">
        <v>1000</v>
      </c>
      <c r="M7">
        <v>37.418095101036201</v>
      </c>
      <c r="N7">
        <v>-122.09853172302201</v>
      </c>
      <c r="O7" t="s">
        <v>1000</v>
      </c>
    </row>
    <row r="8" spans="1:15" hidden="1" x14ac:dyDescent="0.3">
      <c r="A8" t="s">
        <v>993</v>
      </c>
      <c r="B8" t="s">
        <v>994</v>
      </c>
      <c r="C8" t="s">
        <v>1032</v>
      </c>
      <c r="D8" t="s">
        <v>1000</v>
      </c>
      <c r="E8" t="s">
        <v>1021</v>
      </c>
      <c r="F8" t="s">
        <v>1033</v>
      </c>
      <c r="G8" t="s">
        <v>1000</v>
      </c>
      <c r="H8" t="s">
        <v>1000</v>
      </c>
      <c r="I8" t="s">
        <v>1000</v>
      </c>
      <c r="J8" t="s">
        <v>1027</v>
      </c>
      <c r="K8" t="s">
        <v>1000</v>
      </c>
      <c r="L8" t="s">
        <v>1000</v>
      </c>
      <c r="M8">
        <v>37.418095101036201</v>
      </c>
      <c r="N8">
        <v>-122.09853172302201</v>
      </c>
      <c r="O8" t="s">
        <v>1000</v>
      </c>
    </row>
    <row r="9" spans="1:15" hidden="1" x14ac:dyDescent="0.3">
      <c r="A9" t="s">
        <v>993</v>
      </c>
      <c r="B9" t="s">
        <v>994</v>
      </c>
      <c r="C9" t="s">
        <v>1034</v>
      </c>
      <c r="D9" t="s">
        <v>1000</v>
      </c>
      <c r="E9" t="s">
        <v>1021</v>
      </c>
      <c r="F9" t="s">
        <v>1035</v>
      </c>
      <c r="G9" t="s">
        <v>1000</v>
      </c>
      <c r="H9" t="s">
        <v>1000</v>
      </c>
      <c r="I9" t="s">
        <v>1000</v>
      </c>
      <c r="J9" t="s">
        <v>1027</v>
      </c>
      <c r="K9" t="s">
        <v>1000</v>
      </c>
      <c r="L9" t="s">
        <v>1000</v>
      </c>
      <c r="M9">
        <v>37.418095101036201</v>
      </c>
      <c r="N9">
        <v>-122.09853172302201</v>
      </c>
      <c r="O9" t="s">
        <v>1000</v>
      </c>
    </row>
    <row r="10" spans="1:15" hidden="1" x14ac:dyDescent="0.3">
      <c r="A10" t="s">
        <v>993</v>
      </c>
      <c r="B10" t="s">
        <v>994</v>
      </c>
      <c r="C10" t="s">
        <v>1036</v>
      </c>
      <c r="D10" t="s">
        <v>1037</v>
      </c>
      <c r="E10" t="s">
        <v>1021</v>
      </c>
      <c r="F10" t="s">
        <v>1038</v>
      </c>
      <c r="G10" t="s">
        <v>1039</v>
      </c>
      <c r="H10" t="s">
        <v>1000</v>
      </c>
      <c r="I10" t="s">
        <v>1000</v>
      </c>
      <c r="J10" t="s">
        <v>1024</v>
      </c>
      <c r="K10" t="s">
        <v>1000</v>
      </c>
      <c r="L10" t="s">
        <v>1000</v>
      </c>
      <c r="M10">
        <v>37.418095101036201</v>
      </c>
      <c r="N10">
        <v>-122.09853172302201</v>
      </c>
      <c r="O10" t="s">
        <v>1040</v>
      </c>
    </row>
    <row r="11" spans="1:15" hidden="1" x14ac:dyDescent="0.3">
      <c r="A11" t="s">
        <v>1041</v>
      </c>
      <c r="B11" t="s">
        <v>1042</v>
      </c>
      <c r="C11" t="s">
        <v>1043</v>
      </c>
      <c r="D11" t="s">
        <v>1044</v>
      </c>
      <c r="E11" t="s">
        <v>1045</v>
      </c>
      <c r="F11" t="s">
        <v>1046</v>
      </c>
      <c r="G11" t="s">
        <v>1000</v>
      </c>
      <c r="H11" t="s">
        <v>1047</v>
      </c>
      <c r="I11" t="s">
        <v>1000</v>
      </c>
      <c r="J11" t="s">
        <v>1048</v>
      </c>
      <c r="K11" t="s">
        <v>1049</v>
      </c>
      <c r="L11" t="s">
        <v>1050</v>
      </c>
      <c r="M11">
        <v>57.787169444444444</v>
      </c>
      <c r="N11">
        <v>-152.40289166666668</v>
      </c>
      <c r="O11" t="s">
        <v>1051</v>
      </c>
    </row>
    <row r="12" spans="1:15" hidden="1" x14ac:dyDescent="0.3">
      <c r="A12" t="s">
        <v>1041</v>
      </c>
      <c r="B12" t="s">
        <v>1042</v>
      </c>
      <c r="C12" t="s">
        <v>1052</v>
      </c>
      <c r="D12" t="s">
        <v>1053</v>
      </c>
      <c r="E12" t="s">
        <v>1054</v>
      </c>
      <c r="F12" t="s">
        <v>1055</v>
      </c>
      <c r="G12" t="s">
        <v>1056</v>
      </c>
      <c r="H12" t="s">
        <v>1000</v>
      </c>
      <c r="I12" t="s">
        <v>1000</v>
      </c>
      <c r="J12" t="s">
        <v>1027</v>
      </c>
      <c r="K12" t="s">
        <v>1049</v>
      </c>
      <c r="L12" t="s">
        <v>1057</v>
      </c>
      <c r="M12">
        <v>57.787169444444444</v>
      </c>
      <c r="N12">
        <v>-152.40289166666668</v>
      </c>
      <c r="O12" t="s">
        <v>1058</v>
      </c>
    </row>
    <row r="13" spans="1:15" hidden="1" x14ac:dyDescent="0.3">
      <c r="A13" t="s">
        <v>1059</v>
      </c>
      <c r="B13" t="s">
        <v>1060</v>
      </c>
      <c r="C13" t="s">
        <v>1061</v>
      </c>
      <c r="D13" t="s">
        <v>1062</v>
      </c>
      <c r="E13" t="s">
        <v>1063</v>
      </c>
      <c r="F13" t="s">
        <v>1064</v>
      </c>
      <c r="G13" t="s">
        <v>1000</v>
      </c>
      <c r="H13" t="s">
        <v>1000</v>
      </c>
      <c r="I13" t="s">
        <v>1065</v>
      </c>
      <c r="J13" t="s">
        <v>1066</v>
      </c>
      <c r="K13" t="s">
        <v>1067</v>
      </c>
      <c r="L13" t="s">
        <v>1068</v>
      </c>
      <c r="M13">
        <v>54.294061111111112</v>
      </c>
      <c r="N13">
        <v>-130.352825</v>
      </c>
      <c r="O13" t="s">
        <v>1069</v>
      </c>
    </row>
    <row r="14" spans="1:15" hidden="1" x14ac:dyDescent="0.3">
      <c r="A14" t="s">
        <v>1059</v>
      </c>
      <c r="B14" t="s">
        <v>1060</v>
      </c>
      <c r="C14" t="s">
        <v>1070</v>
      </c>
      <c r="D14" t="s">
        <v>1071</v>
      </c>
      <c r="E14" t="s">
        <v>1054</v>
      </c>
      <c r="F14" t="s">
        <v>1072</v>
      </c>
      <c r="G14" t="s">
        <v>1073</v>
      </c>
      <c r="H14" t="s">
        <v>1000</v>
      </c>
      <c r="I14" t="s">
        <v>1000</v>
      </c>
      <c r="J14" t="s">
        <v>1027</v>
      </c>
      <c r="K14" t="s">
        <v>1067</v>
      </c>
      <c r="L14" t="s">
        <v>1074</v>
      </c>
      <c r="M14">
        <v>54.294061111111112</v>
      </c>
      <c r="N14">
        <v>-130.352825</v>
      </c>
      <c r="O14" t="s">
        <v>1000</v>
      </c>
    </row>
    <row r="15" spans="1:15" hidden="1" x14ac:dyDescent="0.3">
      <c r="A15" t="s">
        <v>1075</v>
      </c>
      <c r="B15" t="s">
        <v>1076</v>
      </c>
      <c r="C15" t="s">
        <v>1077</v>
      </c>
      <c r="D15" t="s">
        <v>1078</v>
      </c>
      <c r="E15" t="s">
        <v>1021</v>
      </c>
      <c r="F15" t="s">
        <v>1079</v>
      </c>
      <c r="G15" t="s">
        <v>1080</v>
      </c>
      <c r="H15" t="s">
        <v>1000</v>
      </c>
      <c r="I15" t="s">
        <v>1000</v>
      </c>
      <c r="J15" t="s">
        <v>1081</v>
      </c>
      <c r="K15" t="s">
        <v>1000</v>
      </c>
      <c r="L15" t="s">
        <v>1000</v>
      </c>
      <c r="M15">
        <v>37.418095101036201</v>
      </c>
      <c r="N15">
        <v>-122.09853172302201</v>
      </c>
      <c r="O15" t="s">
        <v>1000</v>
      </c>
    </row>
    <row r="16" spans="1:15" hidden="1" x14ac:dyDescent="0.3">
      <c r="A16" t="s">
        <v>1075</v>
      </c>
      <c r="B16" t="s">
        <v>1076</v>
      </c>
      <c r="C16" t="s">
        <v>1082</v>
      </c>
      <c r="D16" t="s">
        <v>1083</v>
      </c>
      <c r="E16" t="s">
        <v>1021</v>
      </c>
      <c r="F16" t="s">
        <v>1084</v>
      </c>
      <c r="G16" t="s">
        <v>1085</v>
      </c>
      <c r="H16" t="s">
        <v>1000</v>
      </c>
      <c r="I16" t="s">
        <v>1000</v>
      </c>
      <c r="J16" t="s">
        <v>1081</v>
      </c>
      <c r="K16" t="s">
        <v>1000</v>
      </c>
      <c r="L16" t="s">
        <v>1000</v>
      </c>
      <c r="M16">
        <v>37.418095101036201</v>
      </c>
      <c r="N16">
        <v>-122.09853172302201</v>
      </c>
      <c r="O16" t="s">
        <v>1000</v>
      </c>
    </row>
    <row r="17" spans="1:15" hidden="1" x14ac:dyDescent="0.3">
      <c r="A17" t="s">
        <v>1075</v>
      </c>
      <c r="B17" t="s">
        <v>1076</v>
      </c>
      <c r="C17" t="s">
        <v>1086</v>
      </c>
      <c r="D17" t="s">
        <v>1087</v>
      </c>
      <c r="E17" t="s">
        <v>1021</v>
      </c>
      <c r="F17" t="s">
        <v>1088</v>
      </c>
      <c r="G17" t="s">
        <v>1089</v>
      </c>
      <c r="H17" t="s">
        <v>1000</v>
      </c>
      <c r="I17" t="s">
        <v>1000</v>
      </c>
      <c r="J17" t="s">
        <v>1081</v>
      </c>
      <c r="K17" t="s">
        <v>1000</v>
      </c>
      <c r="L17" t="s">
        <v>1000</v>
      </c>
      <c r="M17">
        <v>37.418095101036201</v>
      </c>
      <c r="N17">
        <v>-122.09853172302201</v>
      </c>
      <c r="O17" t="s">
        <v>1000</v>
      </c>
    </row>
    <row r="18" spans="1:15" hidden="1" x14ac:dyDescent="0.3">
      <c r="A18" t="s">
        <v>1075</v>
      </c>
      <c r="B18" t="s">
        <v>1076</v>
      </c>
      <c r="C18" t="s">
        <v>1090</v>
      </c>
      <c r="D18" t="s">
        <v>1091</v>
      </c>
      <c r="E18" t="s">
        <v>1021</v>
      </c>
      <c r="F18" t="s">
        <v>1092</v>
      </c>
      <c r="G18" t="s">
        <v>1093</v>
      </c>
      <c r="H18" t="s">
        <v>1000</v>
      </c>
      <c r="I18" t="s">
        <v>1000</v>
      </c>
      <c r="J18" t="s">
        <v>1081</v>
      </c>
      <c r="K18" t="s">
        <v>1000</v>
      </c>
      <c r="L18" t="s">
        <v>1000</v>
      </c>
      <c r="M18">
        <v>37.418095101036201</v>
      </c>
      <c r="N18">
        <v>-122.09853172302201</v>
      </c>
      <c r="O18" t="s">
        <v>1000</v>
      </c>
    </row>
    <row r="19" spans="1:15" hidden="1" x14ac:dyDescent="0.3">
      <c r="A19" t="s">
        <v>1075</v>
      </c>
      <c r="B19" t="s">
        <v>1076</v>
      </c>
      <c r="C19" t="s">
        <v>1094</v>
      </c>
      <c r="D19" t="s">
        <v>1095</v>
      </c>
      <c r="E19" t="s">
        <v>1021</v>
      </c>
      <c r="F19" t="s">
        <v>1096</v>
      </c>
      <c r="G19" t="s">
        <v>1000</v>
      </c>
      <c r="H19" t="s">
        <v>1000</v>
      </c>
      <c r="I19" t="s">
        <v>1000</v>
      </c>
      <c r="J19" t="s">
        <v>1027</v>
      </c>
      <c r="K19" t="s">
        <v>1000</v>
      </c>
      <c r="L19" t="s">
        <v>1000</v>
      </c>
      <c r="M19">
        <v>37.418095101036201</v>
      </c>
      <c r="N19">
        <v>-122.09853172302201</v>
      </c>
      <c r="O19" t="s">
        <v>1000</v>
      </c>
    </row>
    <row r="20" spans="1:15" hidden="1" x14ac:dyDescent="0.3">
      <c r="A20" t="s">
        <v>1075</v>
      </c>
      <c r="B20" t="s">
        <v>1076</v>
      </c>
      <c r="C20" t="s">
        <v>1097</v>
      </c>
      <c r="D20" t="s">
        <v>1098</v>
      </c>
      <c r="E20" t="s">
        <v>1021</v>
      </c>
      <c r="F20" t="s">
        <v>1099</v>
      </c>
      <c r="G20" t="s">
        <v>1100</v>
      </c>
      <c r="H20" t="s">
        <v>1000</v>
      </c>
      <c r="I20" t="s">
        <v>1000</v>
      </c>
      <c r="J20" t="s">
        <v>1081</v>
      </c>
      <c r="K20" t="s">
        <v>1000</v>
      </c>
      <c r="L20" t="s">
        <v>1000</v>
      </c>
      <c r="M20">
        <v>37.418095101036201</v>
      </c>
      <c r="N20">
        <v>-122.09853172302201</v>
      </c>
      <c r="O20" t="s">
        <v>1000</v>
      </c>
    </row>
    <row r="21" spans="1:15" hidden="1" x14ac:dyDescent="0.3">
      <c r="A21" t="s">
        <v>1075</v>
      </c>
      <c r="B21" t="s">
        <v>1076</v>
      </c>
      <c r="C21" t="s">
        <v>1101</v>
      </c>
      <c r="D21" t="s">
        <v>1102</v>
      </c>
      <c r="E21" t="s">
        <v>1021</v>
      </c>
      <c r="F21" t="s">
        <v>1103</v>
      </c>
      <c r="G21" t="s">
        <v>1104</v>
      </c>
      <c r="H21" t="s">
        <v>1000</v>
      </c>
      <c r="I21" t="s">
        <v>1000</v>
      </c>
      <c r="J21" t="s">
        <v>1081</v>
      </c>
      <c r="K21" t="s">
        <v>1000</v>
      </c>
      <c r="L21" t="s">
        <v>1000</v>
      </c>
      <c r="M21">
        <v>37.418095101036201</v>
      </c>
      <c r="N21">
        <v>-122.09853172302201</v>
      </c>
      <c r="O21" t="s">
        <v>1000</v>
      </c>
    </row>
    <row r="22" spans="1:15" hidden="1" x14ac:dyDescent="0.3">
      <c r="A22" t="s">
        <v>1075</v>
      </c>
      <c r="B22" t="s">
        <v>1076</v>
      </c>
      <c r="C22" t="s">
        <v>1105</v>
      </c>
      <c r="D22" t="s">
        <v>1106</v>
      </c>
      <c r="E22" t="s">
        <v>1014</v>
      </c>
      <c r="F22" t="s">
        <v>1107</v>
      </c>
      <c r="G22" t="s">
        <v>1000</v>
      </c>
      <c r="H22" t="s">
        <v>1108</v>
      </c>
      <c r="I22" t="s">
        <v>1109</v>
      </c>
      <c r="J22" t="s">
        <v>1017</v>
      </c>
      <c r="K22" t="s">
        <v>1110</v>
      </c>
      <c r="L22" t="s">
        <v>1000</v>
      </c>
      <c r="M22">
        <v>37.418095101036201</v>
      </c>
      <c r="N22">
        <v>-122.09853172302201</v>
      </c>
      <c r="O22" t="s">
        <v>1111</v>
      </c>
    </row>
    <row r="23" spans="1:15" hidden="1" x14ac:dyDescent="0.3">
      <c r="A23" t="s">
        <v>1075</v>
      </c>
      <c r="B23" t="s">
        <v>1076</v>
      </c>
      <c r="C23" t="s">
        <v>1112</v>
      </c>
      <c r="D23" t="s">
        <v>1113</v>
      </c>
      <c r="E23" t="s">
        <v>1007</v>
      </c>
      <c r="F23" t="s">
        <v>1114</v>
      </c>
      <c r="G23" t="s">
        <v>1115</v>
      </c>
      <c r="H23" t="s">
        <v>1000</v>
      </c>
      <c r="I23" t="s">
        <v>1000</v>
      </c>
      <c r="J23" t="s">
        <v>1027</v>
      </c>
      <c r="K23" t="s">
        <v>1116</v>
      </c>
      <c r="L23" t="s">
        <v>1117</v>
      </c>
      <c r="M23">
        <v>54</v>
      </c>
      <c r="N23">
        <v>-137.5</v>
      </c>
      <c r="O23" t="s">
        <v>1118</v>
      </c>
    </row>
    <row r="24" spans="1:15" hidden="1" x14ac:dyDescent="0.3">
      <c r="A24" t="s">
        <v>1075</v>
      </c>
      <c r="B24" t="s">
        <v>1076</v>
      </c>
      <c r="C24" t="s">
        <v>1119</v>
      </c>
      <c r="D24" t="s">
        <v>1120</v>
      </c>
      <c r="E24" t="s">
        <v>1121</v>
      </c>
      <c r="F24" t="s">
        <v>1122</v>
      </c>
      <c r="G24" t="s">
        <v>1123</v>
      </c>
      <c r="H24" t="s">
        <v>1000</v>
      </c>
      <c r="I24" t="s">
        <v>1000</v>
      </c>
      <c r="J24" t="s">
        <v>1124</v>
      </c>
      <c r="K24" t="s">
        <v>1125</v>
      </c>
      <c r="L24" t="s">
        <v>1000</v>
      </c>
      <c r="M24">
        <v>37.418095101036201</v>
      </c>
      <c r="N24">
        <v>-122.09853172302201</v>
      </c>
      <c r="O24" t="s">
        <v>1000</v>
      </c>
    </row>
    <row r="25" spans="1:15" hidden="1" x14ac:dyDescent="0.3">
      <c r="A25" t="s">
        <v>1075</v>
      </c>
      <c r="B25" t="s">
        <v>1076</v>
      </c>
      <c r="C25" t="s">
        <v>1126</v>
      </c>
      <c r="D25" t="s">
        <v>1127</v>
      </c>
      <c r="E25" t="s">
        <v>1054</v>
      </c>
      <c r="F25" t="s">
        <v>1128</v>
      </c>
      <c r="G25" t="s">
        <v>1129</v>
      </c>
      <c r="H25" t="s">
        <v>1000</v>
      </c>
      <c r="I25" t="s">
        <v>1000</v>
      </c>
      <c r="J25" t="s">
        <v>1027</v>
      </c>
      <c r="K25" t="s">
        <v>1130</v>
      </c>
      <c r="L25" t="s">
        <v>1117</v>
      </c>
      <c r="M25">
        <v>54</v>
      </c>
      <c r="N25">
        <v>-137.5</v>
      </c>
      <c r="O25" t="s">
        <v>1118</v>
      </c>
    </row>
    <row r="26" spans="1:15" hidden="1" x14ac:dyDescent="0.3">
      <c r="A26" t="s">
        <v>1131</v>
      </c>
      <c r="B26" t="s">
        <v>1132</v>
      </c>
      <c r="C26" t="s">
        <v>1133</v>
      </c>
      <c r="D26" t="s">
        <v>1134</v>
      </c>
      <c r="E26" t="s">
        <v>1014</v>
      </c>
      <c r="F26" t="s">
        <v>1135</v>
      </c>
      <c r="G26" t="s">
        <v>1000</v>
      </c>
      <c r="H26" t="s">
        <v>1136</v>
      </c>
      <c r="I26" t="s">
        <v>1000</v>
      </c>
      <c r="J26" t="s">
        <v>1017</v>
      </c>
      <c r="K26" t="s">
        <v>1137</v>
      </c>
      <c r="L26" t="s">
        <v>1000</v>
      </c>
      <c r="M26">
        <v>37.418095101036201</v>
      </c>
      <c r="N26">
        <v>-122.09853172302201</v>
      </c>
      <c r="O26" t="s">
        <v>1138</v>
      </c>
    </row>
    <row r="27" spans="1:15" hidden="1" x14ac:dyDescent="0.3">
      <c r="A27" t="s">
        <v>1131</v>
      </c>
      <c r="B27" t="s">
        <v>1132</v>
      </c>
      <c r="C27" t="s">
        <v>1139</v>
      </c>
      <c r="D27" t="s">
        <v>1140</v>
      </c>
      <c r="E27" t="s">
        <v>1007</v>
      </c>
      <c r="F27" t="s">
        <v>1141</v>
      </c>
      <c r="G27" t="s">
        <v>1142</v>
      </c>
      <c r="H27" t="s">
        <v>1000</v>
      </c>
      <c r="I27" t="s">
        <v>1000</v>
      </c>
      <c r="J27" t="s">
        <v>1027</v>
      </c>
      <c r="K27" t="s">
        <v>1137</v>
      </c>
      <c r="L27" t="s">
        <v>1143</v>
      </c>
      <c r="M27">
        <v>37.418095101036201</v>
      </c>
      <c r="N27">
        <v>-122.09853172302201</v>
      </c>
      <c r="O27" t="s">
        <v>1000</v>
      </c>
    </row>
    <row r="28" spans="1:15" hidden="1" x14ac:dyDescent="0.3">
      <c r="A28" t="s">
        <v>1131</v>
      </c>
      <c r="B28" t="s">
        <v>1132</v>
      </c>
      <c r="C28" t="s">
        <v>1144</v>
      </c>
      <c r="D28" t="s">
        <v>1145</v>
      </c>
      <c r="E28" t="s">
        <v>1054</v>
      </c>
      <c r="F28" t="s">
        <v>1146</v>
      </c>
      <c r="G28" t="s">
        <v>1147</v>
      </c>
      <c r="H28" t="s">
        <v>1000</v>
      </c>
      <c r="I28" t="s">
        <v>1000</v>
      </c>
      <c r="J28" t="s">
        <v>1027</v>
      </c>
      <c r="K28" t="s">
        <v>1125</v>
      </c>
      <c r="L28" t="s">
        <v>1148</v>
      </c>
      <c r="M28">
        <v>37.418095101036201</v>
      </c>
      <c r="N28">
        <v>-122.09853172302201</v>
      </c>
      <c r="O28" t="s">
        <v>1000</v>
      </c>
    </row>
    <row r="29" spans="1:15" hidden="1" x14ac:dyDescent="0.3">
      <c r="A29" t="s">
        <v>1131</v>
      </c>
      <c r="B29" t="s">
        <v>1132</v>
      </c>
      <c r="C29" t="s">
        <v>1149</v>
      </c>
      <c r="D29" t="s">
        <v>1150</v>
      </c>
      <c r="E29" t="s">
        <v>1054</v>
      </c>
      <c r="F29" t="s">
        <v>1151</v>
      </c>
      <c r="G29" t="s">
        <v>1152</v>
      </c>
      <c r="H29" t="s">
        <v>1000</v>
      </c>
      <c r="I29" t="s">
        <v>1000</v>
      </c>
      <c r="J29" t="s">
        <v>1027</v>
      </c>
      <c r="K29" t="s">
        <v>1153</v>
      </c>
      <c r="L29" t="s">
        <v>1154</v>
      </c>
      <c r="M29">
        <v>49</v>
      </c>
      <c r="N29">
        <v>-135</v>
      </c>
      <c r="O29" t="s">
        <v>1155</v>
      </c>
    </row>
    <row r="30" spans="1:15" hidden="1" x14ac:dyDescent="0.3">
      <c r="A30" t="s">
        <v>1156</v>
      </c>
      <c r="B30" t="s">
        <v>1157</v>
      </c>
      <c r="C30" t="s">
        <v>1158</v>
      </c>
      <c r="D30" t="s">
        <v>1159</v>
      </c>
      <c r="E30" t="s">
        <v>1014</v>
      </c>
      <c r="F30" t="s">
        <v>1160</v>
      </c>
      <c r="G30" t="s">
        <v>1000</v>
      </c>
      <c r="H30" t="s">
        <v>1161</v>
      </c>
      <c r="I30" t="s">
        <v>1000</v>
      </c>
      <c r="J30" t="s">
        <v>1017</v>
      </c>
      <c r="K30" t="s">
        <v>1162</v>
      </c>
      <c r="L30" t="s">
        <v>1000</v>
      </c>
      <c r="M30">
        <v>37.418095101036201</v>
      </c>
      <c r="N30">
        <v>-122.09853172302201</v>
      </c>
      <c r="O30" t="s">
        <v>1163</v>
      </c>
    </row>
    <row r="31" spans="1:15" hidden="1" x14ac:dyDescent="0.3">
      <c r="A31" t="s">
        <v>1156</v>
      </c>
      <c r="B31" t="s">
        <v>1157</v>
      </c>
      <c r="C31" t="s">
        <v>1164</v>
      </c>
      <c r="D31" t="s">
        <v>1165</v>
      </c>
      <c r="E31" t="s">
        <v>1021</v>
      </c>
      <c r="F31" t="s">
        <v>1166</v>
      </c>
      <c r="G31" t="s">
        <v>1167</v>
      </c>
      <c r="H31" t="s">
        <v>1000</v>
      </c>
      <c r="I31" t="s">
        <v>1000</v>
      </c>
      <c r="J31" t="s">
        <v>1027</v>
      </c>
      <c r="K31" t="s">
        <v>1000</v>
      </c>
      <c r="L31" t="s">
        <v>1168</v>
      </c>
      <c r="M31">
        <v>37.418095101036201</v>
      </c>
      <c r="N31">
        <v>-122.09853172302201</v>
      </c>
      <c r="O31" t="s">
        <v>1169</v>
      </c>
    </row>
    <row r="32" spans="1:15" hidden="1" x14ac:dyDescent="0.3">
      <c r="A32" t="s">
        <v>1156</v>
      </c>
      <c r="B32" t="s">
        <v>1157</v>
      </c>
      <c r="C32" t="s">
        <v>1170</v>
      </c>
      <c r="D32" t="s">
        <v>1171</v>
      </c>
      <c r="E32" t="s">
        <v>1021</v>
      </c>
      <c r="F32" t="s">
        <v>1172</v>
      </c>
      <c r="G32" t="s">
        <v>1173</v>
      </c>
      <c r="H32" t="s">
        <v>1000</v>
      </c>
      <c r="I32" t="s">
        <v>1000</v>
      </c>
      <c r="J32" t="s">
        <v>1081</v>
      </c>
      <c r="K32" t="s">
        <v>1000</v>
      </c>
      <c r="L32" t="s">
        <v>1000</v>
      </c>
      <c r="M32">
        <v>37.418095101036201</v>
      </c>
      <c r="N32">
        <v>-122.09853172302201</v>
      </c>
      <c r="O32" t="s">
        <v>1169</v>
      </c>
    </row>
    <row r="33" spans="1:15" hidden="1" x14ac:dyDescent="0.3">
      <c r="A33" t="s">
        <v>1156</v>
      </c>
      <c r="B33" t="s">
        <v>1157</v>
      </c>
      <c r="C33" t="s">
        <v>1174</v>
      </c>
      <c r="D33" t="s">
        <v>1175</v>
      </c>
      <c r="E33" t="s">
        <v>1021</v>
      </c>
      <c r="F33" t="s">
        <v>1176</v>
      </c>
      <c r="G33" t="s">
        <v>1177</v>
      </c>
      <c r="H33" t="s">
        <v>1000</v>
      </c>
      <c r="I33" t="s">
        <v>1000</v>
      </c>
      <c r="J33" t="s">
        <v>1081</v>
      </c>
      <c r="K33" t="s">
        <v>1000</v>
      </c>
      <c r="L33" t="s">
        <v>1168</v>
      </c>
      <c r="M33">
        <v>37.418095101036201</v>
      </c>
      <c r="N33">
        <v>-122.09853172302201</v>
      </c>
      <c r="O33" t="s">
        <v>1169</v>
      </c>
    </row>
    <row r="34" spans="1:15" hidden="1" x14ac:dyDescent="0.3">
      <c r="A34" t="s">
        <v>1156</v>
      </c>
      <c r="B34" t="s">
        <v>1157</v>
      </c>
      <c r="C34" t="s">
        <v>1178</v>
      </c>
      <c r="D34" t="s">
        <v>1179</v>
      </c>
      <c r="E34" t="s">
        <v>1021</v>
      </c>
      <c r="F34" t="s">
        <v>1180</v>
      </c>
      <c r="G34" t="s">
        <v>1181</v>
      </c>
      <c r="H34" t="s">
        <v>1000</v>
      </c>
      <c r="I34" t="s">
        <v>1000</v>
      </c>
      <c r="J34" t="s">
        <v>1081</v>
      </c>
      <c r="K34" t="s">
        <v>1000</v>
      </c>
      <c r="L34" t="s">
        <v>1168</v>
      </c>
      <c r="M34">
        <v>37.418095101036201</v>
      </c>
      <c r="N34">
        <v>-122.09853172302201</v>
      </c>
      <c r="O34" t="s">
        <v>1169</v>
      </c>
    </row>
    <row r="35" spans="1:15" hidden="1" x14ac:dyDescent="0.3">
      <c r="A35" t="s">
        <v>1156</v>
      </c>
      <c r="B35" t="s">
        <v>1157</v>
      </c>
      <c r="C35" t="s">
        <v>1182</v>
      </c>
      <c r="D35" t="s">
        <v>1183</v>
      </c>
      <c r="E35" t="s">
        <v>1007</v>
      </c>
      <c r="F35" t="s">
        <v>1184</v>
      </c>
      <c r="G35" t="s">
        <v>1185</v>
      </c>
      <c r="H35" t="s">
        <v>1000</v>
      </c>
      <c r="I35" t="s">
        <v>1000</v>
      </c>
      <c r="J35" t="s">
        <v>1027</v>
      </c>
      <c r="K35" t="s">
        <v>1186</v>
      </c>
      <c r="L35" t="s">
        <v>1187</v>
      </c>
      <c r="M35">
        <v>56</v>
      </c>
      <c r="N35">
        <v>-138.5</v>
      </c>
      <c r="O35" t="s">
        <v>1169</v>
      </c>
    </row>
    <row r="36" spans="1:15" hidden="1" x14ac:dyDescent="0.3">
      <c r="A36" t="s">
        <v>1156</v>
      </c>
      <c r="B36" t="s">
        <v>1157</v>
      </c>
      <c r="C36" t="s">
        <v>1188</v>
      </c>
      <c r="D36" t="s">
        <v>1189</v>
      </c>
      <c r="E36" t="s">
        <v>1054</v>
      </c>
      <c r="F36" t="s">
        <v>1190</v>
      </c>
      <c r="G36" t="s">
        <v>1191</v>
      </c>
      <c r="H36" t="s">
        <v>1000</v>
      </c>
      <c r="I36" t="s">
        <v>1000</v>
      </c>
      <c r="J36" t="s">
        <v>1027</v>
      </c>
      <c r="K36" t="s">
        <v>1186</v>
      </c>
      <c r="L36" t="s">
        <v>1187</v>
      </c>
      <c r="M36">
        <v>56</v>
      </c>
      <c r="N36">
        <v>-138.5</v>
      </c>
      <c r="O36" t="s">
        <v>1169</v>
      </c>
    </row>
    <row r="37" spans="1:15" hidden="1" x14ac:dyDescent="0.3">
      <c r="A37" t="s">
        <v>1192</v>
      </c>
      <c r="B37" t="s">
        <v>1193</v>
      </c>
      <c r="C37" t="s">
        <v>1194</v>
      </c>
      <c r="D37" t="s">
        <v>1195</v>
      </c>
      <c r="E37" t="s">
        <v>1054</v>
      </c>
      <c r="F37" t="s">
        <v>1196</v>
      </c>
      <c r="G37" t="s">
        <v>1197</v>
      </c>
      <c r="H37" t="s">
        <v>1000</v>
      </c>
      <c r="I37" t="s">
        <v>1000</v>
      </c>
      <c r="J37" t="s">
        <v>1027</v>
      </c>
      <c r="K37" t="s">
        <v>1198</v>
      </c>
      <c r="L37" t="s">
        <v>1199</v>
      </c>
      <c r="M37">
        <v>62.046239999999997</v>
      </c>
      <c r="N37">
        <v>-145.40855999999999</v>
      </c>
      <c r="O37" t="s">
        <v>1200</v>
      </c>
    </row>
    <row r="38" spans="1:15" hidden="1" x14ac:dyDescent="0.3">
      <c r="A38" t="s">
        <v>1192</v>
      </c>
      <c r="B38" t="s">
        <v>1193</v>
      </c>
      <c r="C38" t="s">
        <v>1201</v>
      </c>
      <c r="D38" t="s">
        <v>1202</v>
      </c>
      <c r="E38" t="s">
        <v>997</v>
      </c>
      <c r="F38" t="s">
        <v>1203</v>
      </c>
      <c r="G38" t="s">
        <v>1204</v>
      </c>
      <c r="H38" t="s">
        <v>1000</v>
      </c>
      <c r="I38" t="s">
        <v>1000</v>
      </c>
      <c r="J38" t="s">
        <v>1027</v>
      </c>
      <c r="K38" t="s">
        <v>1205</v>
      </c>
      <c r="L38" t="s">
        <v>1199</v>
      </c>
      <c r="M38">
        <v>62.046239999999997</v>
      </c>
      <c r="N38">
        <v>-145.40855999999999</v>
      </c>
      <c r="O38" t="s">
        <v>1206</v>
      </c>
    </row>
    <row r="39" spans="1:15" hidden="1" x14ac:dyDescent="0.3">
      <c r="A39" t="s">
        <v>1192</v>
      </c>
      <c r="B39" t="s">
        <v>1193</v>
      </c>
      <c r="C39" t="s">
        <v>1207</v>
      </c>
      <c r="D39" t="s">
        <v>1208</v>
      </c>
      <c r="E39" t="s">
        <v>1014</v>
      </c>
      <c r="F39" t="s">
        <v>1209</v>
      </c>
      <c r="G39" t="s">
        <v>1000</v>
      </c>
      <c r="H39" t="s">
        <v>1210</v>
      </c>
      <c r="I39" t="s">
        <v>1000</v>
      </c>
      <c r="J39" t="s">
        <v>1017</v>
      </c>
      <c r="K39" t="s">
        <v>1198</v>
      </c>
      <c r="L39" t="s">
        <v>1000</v>
      </c>
      <c r="M39">
        <v>37.418095101036201</v>
      </c>
      <c r="N39">
        <v>-122.09853172302201</v>
      </c>
      <c r="O39" t="s">
        <v>1211</v>
      </c>
    </row>
    <row r="40" spans="1:15" hidden="1" x14ac:dyDescent="0.3">
      <c r="A40" t="s">
        <v>1212</v>
      </c>
      <c r="B40" t="s">
        <v>1213</v>
      </c>
      <c r="C40" t="s">
        <v>1214</v>
      </c>
      <c r="D40" t="s">
        <v>1215</v>
      </c>
      <c r="E40" t="s">
        <v>1007</v>
      </c>
      <c r="F40" t="s">
        <v>1216</v>
      </c>
      <c r="G40" t="s">
        <v>1217</v>
      </c>
      <c r="H40" t="s">
        <v>1000</v>
      </c>
      <c r="I40" t="s">
        <v>1000</v>
      </c>
      <c r="J40" t="s">
        <v>1027</v>
      </c>
      <c r="K40" t="s">
        <v>1218</v>
      </c>
      <c r="L40" t="s">
        <v>1219</v>
      </c>
      <c r="M40">
        <v>48</v>
      </c>
      <c r="N40">
        <v>-134.5</v>
      </c>
      <c r="O40" t="s">
        <v>1220</v>
      </c>
    </row>
    <row r="41" spans="1:15" hidden="1" x14ac:dyDescent="0.3">
      <c r="A41" t="s">
        <v>1212</v>
      </c>
      <c r="B41" t="s">
        <v>1213</v>
      </c>
      <c r="C41" t="s">
        <v>1221</v>
      </c>
      <c r="D41" t="s">
        <v>1222</v>
      </c>
      <c r="E41" t="s">
        <v>1054</v>
      </c>
      <c r="F41" t="s">
        <v>1223</v>
      </c>
      <c r="G41" t="s">
        <v>1224</v>
      </c>
      <c r="H41" t="s">
        <v>1000</v>
      </c>
      <c r="I41" t="s">
        <v>1000</v>
      </c>
      <c r="J41" t="s">
        <v>1027</v>
      </c>
      <c r="K41" t="s">
        <v>1225</v>
      </c>
      <c r="L41" t="s">
        <v>1219</v>
      </c>
      <c r="M41">
        <v>48</v>
      </c>
      <c r="N41">
        <v>-134.5</v>
      </c>
      <c r="O41" t="s">
        <v>1226</v>
      </c>
    </row>
    <row r="42" spans="1:15" hidden="1" x14ac:dyDescent="0.3">
      <c r="A42" t="s">
        <v>1212</v>
      </c>
      <c r="B42" t="s">
        <v>1213</v>
      </c>
      <c r="C42" t="s">
        <v>1227</v>
      </c>
      <c r="D42" t="s">
        <v>1228</v>
      </c>
      <c r="E42" t="s">
        <v>1014</v>
      </c>
      <c r="F42" t="s">
        <v>1229</v>
      </c>
      <c r="G42" t="s">
        <v>1000</v>
      </c>
      <c r="H42" t="s">
        <v>1230</v>
      </c>
      <c r="I42" t="s">
        <v>1000</v>
      </c>
      <c r="J42" t="s">
        <v>1017</v>
      </c>
      <c r="K42" t="s">
        <v>1218</v>
      </c>
      <c r="L42" t="s">
        <v>1000</v>
      </c>
      <c r="M42">
        <v>37.418095101036201</v>
      </c>
      <c r="N42">
        <v>-122.09853172302201</v>
      </c>
      <c r="O42" t="s">
        <v>1231</v>
      </c>
    </row>
    <row r="43" spans="1:15" hidden="1" x14ac:dyDescent="0.3">
      <c r="A43" t="s">
        <v>1212</v>
      </c>
      <c r="B43" t="s">
        <v>1213</v>
      </c>
      <c r="C43" t="s">
        <v>1232</v>
      </c>
      <c r="D43" t="s">
        <v>1233</v>
      </c>
      <c r="E43" t="s">
        <v>1021</v>
      </c>
      <c r="F43" t="s">
        <v>1234</v>
      </c>
      <c r="G43" t="s">
        <v>1235</v>
      </c>
      <c r="H43" t="s">
        <v>1000</v>
      </c>
      <c r="I43" t="s">
        <v>1000</v>
      </c>
      <c r="J43" t="s">
        <v>1027</v>
      </c>
      <c r="K43" t="s">
        <v>1000</v>
      </c>
      <c r="L43" t="s">
        <v>1000</v>
      </c>
      <c r="M43">
        <v>37.418095101036201</v>
      </c>
      <c r="N43">
        <v>-122.09853172302201</v>
      </c>
      <c r="O43" t="s">
        <v>1000</v>
      </c>
    </row>
    <row r="44" spans="1:15" hidden="1" x14ac:dyDescent="0.3">
      <c r="A44" t="s">
        <v>1212</v>
      </c>
      <c r="B44" t="s">
        <v>1213</v>
      </c>
      <c r="C44" t="s">
        <v>1236</v>
      </c>
      <c r="D44" t="s">
        <v>1237</v>
      </c>
      <c r="E44" t="s">
        <v>1021</v>
      </c>
      <c r="F44" t="s">
        <v>1238</v>
      </c>
      <c r="G44" t="s">
        <v>1235</v>
      </c>
      <c r="H44" t="s">
        <v>1000</v>
      </c>
      <c r="I44" t="s">
        <v>1000</v>
      </c>
      <c r="J44" t="s">
        <v>1027</v>
      </c>
      <c r="K44" t="s">
        <v>1000</v>
      </c>
      <c r="L44" t="s">
        <v>1000</v>
      </c>
      <c r="M44">
        <v>37.418095101036201</v>
      </c>
      <c r="N44">
        <v>-122.09853172302201</v>
      </c>
      <c r="O44" t="s">
        <v>1239</v>
      </c>
    </row>
    <row r="45" spans="1:15" hidden="1" x14ac:dyDescent="0.3">
      <c r="A45" t="s">
        <v>1240</v>
      </c>
      <c r="B45" t="s">
        <v>1241</v>
      </c>
      <c r="C45" t="s">
        <v>1242</v>
      </c>
      <c r="D45" t="s">
        <v>1243</v>
      </c>
      <c r="E45" t="s">
        <v>1014</v>
      </c>
      <c r="F45" t="s">
        <v>1244</v>
      </c>
      <c r="G45" t="s">
        <v>1000</v>
      </c>
      <c r="H45" t="s">
        <v>1245</v>
      </c>
      <c r="I45" t="s">
        <v>1246</v>
      </c>
      <c r="J45" t="s">
        <v>1017</v>
      </c>
      <c r="K45" t="s">
        <v>1247</v>
      </c>
      <c r="L45" t="s">
        <v>1000</v>
      </c>
      <c r="M45">
        <v>37.418095101036201</v>
      </c>
      <c r="N45">
        <v>-122.09853172302201</v>
      </c>
      <c r="O45" t="s">
        <v>1248</v>
      </c>
    </row>
    <row r="46" spans="1:15" hidden="1" x14ac:dyDescent="0.3">
      <c r="A46" t="s">
        <v>1240</v>
      </c>
      <c r="B46" t="s">
        <v>1241</v>
      </c>
      <c r="C46" t="s">
        <v>1249</v>
      </c>
      <c r="D46" t="s">
        <v>1250</v>
      </c>
      <c r="E46" t="s">
        <v>997</v>
      </c>
      <c r="F46" t="s">
        <v>1251</v>
      </c>
      <c r="G46" t="s">
        <v>1252</v>
      </c>
      <c r="H46" t="s">
        <v>1000</v>
      </c>
      <c r="I46" t="s">
        <v>1000</v>
      </c>
      <c r="J46" t="s">
        <v>1027</v>
      </c>
      <c r="K46" t="s">
        <v>1247</v>
      </c>
      <c r="L46" t="s">
        <v>1253</v>
      </c>
      <c r="M46">
        <v>53</v>
      </c>
      <c r="N46">
        <v>-137</v>
      </c>
      <c r="O46" t="s">
        <v>1254</v>
      </c>
    </row>
    <row r="47" spans="1:15" hidden="1" x14ac:dyDescent="0.3">
      <c r="A47" t="s">
        <v>1240</v>
      </c>
      <c r="B47" t="s">
        <v>1241</v>
      </c>
      <c r="C47" t="s">
        <v>1255</v>
      </c>
      <c r="D47" t="s">
        <v>1256</v>
      </c>
      <c r="E47" t="s">
        <v>1054</v>
      </c>
      <c r="F47" t="s">
        <v>1257</v>
      </c>
      <c r="G47" t="s">
        <v>1258</v>
      </c>
      <c r="H47" t="s">
        <v>1000</v>
      </c>
      <c r="I47" t="s">
        <v>1000</v>
      </c>
      <c r="J47" t="s">
        <v>1027</v>
      </c>
      <c r="K47" t="s">
        <v>1247</v>
      </c>
      <c r="L47" t="s">
        <v>1253</v>
      </c>
      <c r="M47">
        <v>53</v>
      </c>
      <c r="N47">
        <v>-137</v>
      </c>
      <c r="O47" t="s">
        <v>1254</v>
      </c>
    </row>
    <row r="48" spans="1:15" hidden="1" x14ac:dyDescent="0.3">
      <c r="A48" t="s">
        <v>1240</v>
      </c>
      <c r="B48" t="s">
        <v>1241</v>
      </c>
      <c r="C48" t="s">
        <v>1259</v>
      </c>
      <c r="D48" t="s">
        <v>1260</v>
      </c>
      <c r="E48" t="s">
        <v>1021</v>
      </c>
      <c r="F48" t="s">
        <v>1261</v>
      </c>
      <c r="G48" t="s">
        <v>1262</v>
      </c>
      <c r="H48" t="s">
        <v>1000</v>
      </c>
      <c r="I48" t="s">
        <v>1000</v>
      </c>
      <c r="J48" t="s">
        <v>1027</v>
      </c>
      <c r="K48" t="s">
        <v>1000</v>
      </c>
      <c r="L48" t="s">
        <v>1000</v>
      </c>
      <c r="M48">
        <v>37.418095101036201</v>
      </c>
      <c r="N48">
        <v>-122.09853172302201</v>
      </c>
      <c r="O48" t="s">
        <v>1000</v>
      </c>
    </row>
    <row r="49" spans="1:15" hidden="1" x14ac:dyDescent="0.3">
      <c r="A49" t="s">
        <v>1240</v>
      </c>
      <c r="B49" t="s">
        <v>1241</v>
      </c>
      <c r="C49" t="s">
        <v>1263</v>
      </c>
      <c r="D49" t="s">
        <v>1264</v>
      </c>
      <c r="E49" t="s">
        <v>1021</v>
      </c>
      <c r="F49" t="s">
        <v>1265</v>
      </c>
      <c r="G49" t="s">
        <v>1266</v>
      </c>
      <c r="H49" t="s">
        <v>1000</v>
      </c>
      <c r="I49" t="s">
        <v>1000</v>
      </c>
      <c r="J49" t="s">
        <v>1027</v>
      </c>
      <c r="K49" t="s">
        <v>1000</v>
      </c>
      <c r="L49" t="s">
        <v>1000</v>
      </c>
      <c r="M49">
        <v>37.418095101036201</v>
      </c>
      <c r="N49">
        <v>-122.09853172302201</v>
      </c>
      <c r="O49" t="s">
        <v>1000</v>
      </c>
    </row>
    <row r="50" spans="1:15" hidden="1" x14ac:dyDescent="0.3">
      <c r="A50" t="s">
        <v>1267</v>
      </c>
      <c r="B50" t="s">
        <v>1268</v>
      </c>
      <c r="C50" t="s">
        <v>1269</v>
      </c>
      <c r="D50" t="s">
        <v>1270</v>
      </c>
      <c r="E50" t="s">
        <v>1045</v>
      </c>
      <c r="F50" t="s">
        <v>1271</v>
      </c>
      <c r="G50" t="s">
        <v>1000</v>
      </c>
      <c r="H50" t="s">
        <v>1272</v>
      </c>
      <c r="I50" t="s">
        <v>1000</v>
      </c>
      <c r="J50" t="s">
        <v>1048</v>
      </c>
      <c r="K50" t="s">
        <v>1273</v>
      </c>
      <c r="L50" t="s">
        <v>1274</v>
      </c>
      <c r="M50">
        <v>56.806894444444445</v>
      </c>
      <c r="N50">
        <v>-132.97540555555554</v>
      </c>
      <c r="O50" t="s">
        <v>1275</v>
      </c>
    </row>
    <row r="51" spans="1:15" hidden="1" x14ac:dyDescent="0.3">
      <c r="A51" t="s">
        <v>1267</v>
      </c>
      <c r="B51" t="s">
        <v>1268</v>
      </c>
      <c r="C51" t="s">
        <v>1276</v>
      </c>
      <c r="D51" t="s">
        <v>1277</v>
      </c>
      <c r="E51" t="s">
        <v>1054</v>
      </c>
      <c r="F51" t="s">
        <v>1278</v>
      </c>
      <c r="G51" t="s">
        <v>1279</v>
      </c>
      <c r="H51" t="s">
        <v>1000</v>
      </c>
      <c r="I51" t="s">
        <v>1000</v>
      </c>
      <c r="J51" t="s">
        <v>1027</v>
      </c>
      <c r="K51" t="s">
        <v>1273</v>
      </c>
      <c r="L51" t="s">
        <v>1274</v>
      </c>
      <c r="M51">
        <v>56.806894444444445</v>
      </c>
      <c r="N51">
        <v>-132.97540555555554</v>
      </c>
      <c r="O51" t="s">
        <v>1280</v>
      </c>
    </row>
    <row r="52" spans="1:15" hidden="1" x14ac:dyDescent="0.3">
      <c r="A52" t="s">
        <v>1281</v>
      </c>
      <c r="B52" t="s">
        <v>1282</v>
      </c>
      <c r="C52" t="s">
        <v>1283</v>
      </c>
      <c r="D52" t="s">
        <v>1284</v>
      </c>
      <c r="E52" t="s">
        <v>1045</v>
      </c>
      <c r="F52" t="s">
        <v>1285</v>
      </c>
      <c r="G52" t="s">
        <v>1000</v>
      </c>
      <c r="H52" t="s">
        <v>1286</v>
      </c>
      <c r="I52" t="s">
        <v>1000</v>
      </c>
      <c r="J52" t="s">
        <v>1048</v>
      </c>
      <c r="K52" t="s">
        <v>1000</v>
      </c>
      <c r="L52" t="s">
        <v>1287</v>
      </c>
      <c r="M52">
        <v>64.498045199999993</v>
      </c>
      <c r="N52">
        <v>-165.4105328</v>
      </c>
      <c r="O52" t="s">
        <v>1288</v>
      </c>
    </row>
    <row r="53" spans="1:15" hidden="1" x14ac:dyDescent="0.3">
      <c r="A53" t="s">
        <v>1281</v>
      </c>
      <c r="B53" t="s">
        <v>1282</v>
      </c>
      <c r="C53" t="s">
        <v>1289</v>
      </c>
      <c r="D53" t="s">
        <v>1290</v>
      </c>
      <c r="E53" t="s">
        <v>1291</v>
      </c>
      <c r="F53" t="s">
        <v>1292</v>
      </c>
      <c r="G53" t="s">
        <v>1293</v>
      </c>
      <c r="H53" t="s">
        <v>1000</v>
      </c>
      <c r="I53" t="s">
        <v>1000</v>
      </c>
      <c r="J53" t="s">
        <v>1027</v>
      </c>
      <c r="K53" t="s">
        <v>1294</v>
      </c>
      <c r="L53" t="s">
        <v>1287</v>
      </c>
      <c r="M53">
        <v>64.498045199999993</v>
      </c>
      <c r="N53">
        <v>-165.4105328</v>
      </c>
      <c r="O53" t="s">
        <v>1000</v>
      </c>
    </row>
    <row r="54" spans="1:15" hidden="1" x14ac:dyDescent="0.3">
      <c r="A54" t="s">
        <v>1281</v>
      </c>
      <c r="B54" t="s">
        <v>1282</v>
      </c>
      <c r="C54" t="s">
        <v>1295</v>
      </c>
      <c r="D54" t="s">
        <v>1296</v>
      </c>
      <c r="E54" t="s">
        <v>1291</v>
      </c>
      <c r="F54" t="s">
        <v>1297</v>
      </c>
      <c r="G54" t="s">
        <v>1298</v>
      </c>
      <c r="H54" t="s">
        <v>1000</v>
      </c>
      <c r="I54" t="s">
        <v>1000</v>
      </c>
      <c r="J54" t="s">
        <v>1027</v>
      </c>
      <c r="K54" t="s">
        <v>1294</v>
      </c>
      <c r="L54" t="s">
        <v>1299</v>
      </c>
      <c r="M54">
        <v>64.498045199999993</v>
      </c>
      <c r="N54">
        <v>-165.4105328</v>
      </c>
      <c r="O54" t="s">
        <v>1000</v>
      </c>
    </row>
    <row r="55" spans="1:15" hidden="1" x14ac:dyDescent="0.3">
      <c r="A55" t="s">
        <v>1300</v>
      </c>
      <c r="B55" t="s">
        <v>1301</v>
      </c>
      <c r="C55" t="s">
        <v>1302</v>
      </c>
      <c r="D55" t="s">
        <v>1303</v>
      </c>
      <c r="E55" t="s">
        <v>1045</v>
      </c>
      <c r="F55" t="s">
        <v>1304</v>
      </c>
      <c r="G55" t="s">
        <v>1000</v>
      </c>
      <c r="H55" t="s">
        <v>1305</v>
      </c>
      <c r="I55" t="s">
        <v>1306</v>
      </c>
      <c r="J55" t="s">
        <v>1048</v>
      </c>
      <c r="K55" t="s">
        <v>1307</v>
      </c>
      <c r="L55" t="s">
        <v>1308</v>
      </c>
      <c r="M55">
        <v>64.498056699999992</v>
      </c>
      <c r="N55">
        <v>-165.41061569999999</v>
      </c>
      <c r="O55" t="s">
        <v>1309</v>
      </c>
    </row>
    <row r="56" spans="1:15" hidden="1" x14ac:dyDescent="0.3">
      <c r="A56" t="s">
        <v>1300</v>
      </c>
      <c r="B56" t="s">
        <v>1301</v>
      </c>
      <c r="C56" t="s">
        <v>1310</v>
      </c>
      <c r="D56" t="s">
        <v>1311</v>
      </c>
      <c r="E56" t="s">
        <v>1312</v>
      </c>
      <c r="F56" t="s">
        <v>1313</v>
      </c>
      <c r="G56" t="s">
        <v>1314</v>
      </c>
      <c r="H56" t="s">
        <v>1000</v>
      </c>
      <c r="I56" t="s">
        <v>1000</v>
      </c>
      <c r="J56" t="s">
        <v>1315</v>
      </c>
      <c r="K56" t="s">
        <v>1307</v>
      </c>
      <c r="L56" t="s">
        <v>1316</v>
      </c>
      <c r="M56">
        <v>64.49803</v>
      </c>
      <c r="N56">
        <v>-165.40827999999999</v>
      </c>
      <c r="O56" t="s">
        <v>1317</v>
      </c>
    </row>
    <row r="57" spans="1:15" hidden="1" x14ac:dyDescent="0.3">
      <c r="A57" t="s">
        <v>1300</v>
      </c>
      <c r="B57" t="s">
        <v>1301</v>
      </c>
      <c r="C57" t="s">
        <v>1318</v>
      </c>
      <c r="D57" t="s">
        <v>1319</v>
      </c>
      <c r="E57" t="s">
        <v>1320</v>
      </c>
      <c r="F57" t="s">
        <v>1321</v>
      </c>
      <c r="G57" t="s">
        <v>1322</v>
      </c>
      <c r="H57" t="s">
        <v>1000</v>
      </c>
      <c r="I57" t="s">
        <v>1000</v>
      </c>
      <c r="J57" t="s">
        <v>1027</v>
      </c>
      <c r="K57" t="s">
        <v>1307</v>
      </c>
      <c r="L57" t="s">
        <v>1287</v>
      </c>
      <c r="M57">
        <v>64.498045199999993</v>
      </c>
      <c r="N57">
        <v>-165.4105328</v>
      </c>
      <c r="O57" t="s">
        <v>1000</v>
      </c>
    </row>
    <row r="58" spans="1:15" hidden="1" x14ac:dyDescent="0.3">
      <c r="A58" t="s">
        <v>1323</v>
      </c>
      <c r="B58" t="s">
        <v>1324</v>
      </c>
      <c r="C58" t="s">
        <v>1325</v>
      </c>
      <c r="D58" t="s">
        <v>1326</v>
      </c>
      <c r="E58" t="s">
        <v>1045</v>
      </c>
      <c r="F58" t="s">
        <v>1327</v>
      </c>
      <c r="G58" t="s">
        <v>1000</v>
      </c>
      <c r="H58" t="s">
        <v>1328</v>
      </c>
      <c r="I58" t="s">
        <v>1329</v>
      </c>
      <c r="J58" t="s">
        <v>1048</v>
      </c>
      <c r="K58" t="s">
        <v>1125</v>
      </c>
      <c r="L58" t="s">
        <v>1330</v>
      </c>
      <c r="M58">
        <v>64.498050000000006</v>
      </c>
      <c r="N58">
        <v>-165.41052999999999</v>
      </c>
      <c r="O58" t="s">
        <v>1331</v>
      </c>
    </row>
    <row r="59" spans="1:15" hidden="1" x14ac:dyDescent="0.3">
      <c r="A59" t="s">
        <v>1323</v>
      </c>
      <c r="B59" t="s">
        <v>1324</v>
      </c>
      <c r="C59" t="s">
        <v>1332</v>
      </c>
      <c r="D59" t="s">
        <v>1333</v>
      </c>
      <c r="E59" t="s">
        <v>1320</v>
      </c>
      <c r="F59" t="s">
        <v>1334</v>
      </c>
      <c r="G59" t="s">
        <v>1335</v>
      </c>
      <c r="H59" t="s">
        <v>1000</v>
      </c>
      <c r="I59" t="s">
        <v>1000</v>
      </c>
      <c r="J59" t="s">
        <v>1336</v>
      </c>
      <c r="K59" t="s">
        <v>1337</v>
      </c>
      <c r="L59" t="s">
        <v>1287</v>
      </c>
      <c r="M59">
        <v>64.498045199999993</v>
      </c>
      <c r="N59">
        <v>-165.4105328</v>
      </c>
      <c r="O59" t="s">
        <v>1000</v>
      </c>
    </row>
    <row r="60" spans="1:15" hidden="1" x14ac:dyDescent="0.3">
      <c r="A60" t="s">
        <v>1338</v>
      </c>
      <c r="B60" t="s">
        <v>1339</v>
      </c>
      <c r="C60" t="s">
        <v>1340</v>
      </c>
      <c r="D60" t="s">
        <v>1341</v>
      </c>
      <c r="E60" t="s">
        <v>1054</v>
      </c>
      <c r="F60" t="s">
        <v>1342</v>
      </c>
      <c r="G60" t="s">
        <v>1343</v>
      </c>
      <c r="H60" t="s">
        <v>1000</v>
      </c>
      <c r="I60" t="s">
        <v>1000</v>
      </c>
      <c r="J60" t="s">
        <v>1027</v>
      </c>
      <c r="K60" t="s">
        <v>1000</v>
      </c>
      <c r="L60" t="s">
        <v>1000</v>
      </c>
      <c r="M60">
        <v>37.418095101036201</v>
      </c>
      <c r="N60">
        <v>-122.09853172302201</v>
      </c>
      <c r="O60" t="s">
        <v>1000</v>
      </c>
    </row>
    <row r="61" spans="1:15" hidden="1" x14ac:dyDescent="0.3">
      <c r="A61" t="s">
        <v>1338</v>
      </c>
      <c r="B61" t="s">
        <v>1339</v>
      </c>
      <c r="C61" t="s">
        <v>1344</v>
      </c>
      <c r="D61" t="s">
        <v>1345</v>
      </c>
      <c r="E61" t="s">
        <v>997</v>
      </c>
      <c r="F61" t="s">
        <v>1346</v>
      </c>
      <c r="G61" t="s">
        <v>1347</v>
      </c>
      <c r="H61" t="s">
        <v>1000</v>
      </c>
      <c r="I61" t="s">
        <v>1000</v>
      </c>
      <c r="J61" t="s">
        <v>1027</v>
      </c>
      <c r="K61" t="s">
        <v>1000</v>
      </c>
      <c r="L61" t="s">
        <v>1000</v>
      </c>
      <c r="M61">
        <v>37.418095101036201</v>
      </c>
      <c r="N61">
        <v>-122.09853172302201</v>
      </c>
      <c r="O61" t="s">
        <v>1000</v>
      </c>
    </row>
    <row r="62" spans="1:15" hidden="1" x14ac:dyDescent="0.3">
      <c r="A62" t="s">
        <v>1338</v>
      </c>
      <c r="B62" t="s">
        <v>1339</v>
      </c>
      <c r="C62" t="s">
        <v>1348</v>
      </c>
      <c r="D62" t="s">
        <v>1349</v>
      </c>
      <c r="E62" t="s">
        <v>1014</v>
      </c>
      <c r="F62" t="s">
        <v>1350</v>
      </c>
      <c r="G62" t="s">
        <v>1000</v>
      </c>
      <c r="H62" t="s">
        <v>1351</v>
      </c>
      <c r="I62" t="s">
        <v>1000</v>
      </c>
      <c r="J62" t="s">
        <v>1017</v>
      </c>
      <c r="K62" t="s">
        <v>1000</v>
      </c>
      <c r="L62" t="s">
        <v>1000</v>
      </c>
      <c r="M62">
        <v>37.418095101036201</v>
      </c>
      <c r="N62">
        <v>-122.09853172302201</v>
      </c>
      <c r="O62" t="s">
        <v>1352</v>
      </c>
    </row>
    <row r="63" spans="1:15" hidden="1" x14ac:dyDescent="0.3">
      <c r="A63" t="s">
        <v>1338</v>
      </c>
      <c r="B63" t="s">
        <v>1339</v>
      </c>
      <c r="C63" t="s">
        <v>1353</v>
      </c>
      <c r="D63" t="s">
        <v>1354</v>
      </c>
      <c r="E63" t="s">
        <v>1021</v>
      </c>
      <c r="F63" t="s">
        <v>1355</v>
      </c>
      <c r="G63" t="s">
        <v>1356</v>
      </c>
      <c r="H63" t="s">
        <v>1000</v>
      </c>
      <c r="I63" t="s">
        <v>1000</v>
      </c>
      <c r="J63" t="s">
        <v>1024</v>
      </c>
      <c r="K63" t="s">
        <v>1000</v>
      </c>
      <c r="L63" t="s">
        <v>1000</v>
      </c>
      <c r="M63">
        <v>37.418095101036201</v>
      </c>
      <c r="N63">
        <v>-122.09853172302201</v>
      </c>
      <c r="O63" t="s">
        <v>1000</v>
      </c>
    </row>
    <row r="64" spans="1:15" hidden="1" x14ac:dyDescent="0.3">
      <c r="A64" t="s">
        <v>1338</v>
      </c>
      <c r="B64" t="s">
        <v>1339</v>
      </c>
      <c r="C64" t="s">
        <v>1357</v>
      </c>
      <c r="D64" t="s">
        <v>1358</v>
      </c>
      <c r="E64" t="s">
        <v>1021</v>
      </c>
      <c r="F64" t="s">
        <v>1359</v>
      </c>
      <c r="G64" t="s">
        <v>1360</v>
      </c>
      <c r="H64" t="s">
        <v>1000</v>
      </c>
      <c r="I64" t="s">
        <v>1000</v>
      </c>
      <c r="J64" t="s">
        <v>1024</v>
      </c>
      <c r="K64" t="s">
        <v>1125</v>
      </c>
      <c r="L64" t="s">
        <v>1000</v>
      </c>
      <c r="M64">
        <v>37.418095101036201</v>
      </c>
      <c r="N64">
        <v>-122.09853172302201</v>
      </c>
      <c r="O64" t="s">
        <v>1000</v>
      </c>
    </row>
    <row r="65" spans="1:15" hidden="1" x14ac:dyDescent="0.3">
      <c r="A65" t="s">
        <v>1361</v>
      </c>
      <c r="B65" t="s">
        <v>1362</v>
      </c>
      <c r="C65" t="s">
        <v>1363</v>
      </c>
      <c r="D65" t="s">
        <v>1364</v>
      </c>
      <c r="E65" t="s">
        <v>1045</v>
      </c>
      <c r="F65" t="s">
        <v>1365</v>
      </c>
      <c r="G65" t="s">
        <v>1000</v>
      </c>
      <c r="H65" t="s">
        <v>1366</v>
      </c>
      <c r="I65" t="s">
        <v>1000</v>
      </c>
      <c r="J65" t="s">
        <v>1048</v>
      </c>
      <c r="K65" t="s">
        <v>1367</v>
      </c>
      <c r="L65" t="s">
        <v>1368</v>
      </c>
      <c r="M65">
        <v>53</v>
      </c>
      <c r="N65">
        <v>-137</v>
      </c>
      <c r="O65" t="s">
        <v>1369</v>
      </c>
    </row>
    <row r="66" spans="1:15" hidden="1" x14ac:dyDescent="0.3">
      <c r="A66" t="s">
        <v>1361</v>
      </c>
      <c r="B66" t="s">
        <v>1362</v>
      </c>
      <c r="C66" t="s">
        <v>1370</v>
      </c>
      <c r="D66" t="s">
        <v>1371</v>
      </c>
      <c r="E66" t="s">
        <v>997</v>
      </c>
      <c r="F66" t="s">
        <v>1372</v>
      </c>
      <c r="G66" t="s">
        <v>1373</v>
      </c>
      <c r="H66" t="s">
        <v>1000</v>
      </c>
      <c r="I66" t="s">
        <v>1000</v>
      </c>
      <c r="J66" t="s">
        <v>1027</v>
      </c>
      <c r="K66" t="s">
        <v>1374</v>
      </c>
      <c r="L66" t="s">
        <v>1375</v>
      </c>
      <c r="M66">
        <v>58.639119999999998</v>
      </c>
      <c r="N66">
        <v>-137.57208</v>
      </c>
      <c r="O66" t="s">
        <v>1376</v>
      </c>
    </row>
    <row r="67" spans="1:15" hidden="1" x14ac:dyDescent="0.3">
      <c r="A67" t="s">
        <v>1377</v>
      </c>
      <c r="B67" t="s">
        <v>1378</v>
      </c>
      <c r="C67" t="s">
        <v>1379</v>
      </c>
      <c r="D67" t="s">
        <v>1380</v>
      </c>
      <c r="E67" t="s">
        <v>1045</v>
      </c>
      <c r="F67" t="s">
        <v>1381</v>
      </c>
      <c r="G67" t="s">
        <v>1000</v>
      </c>
      <c r="H67" t="s">
        <v>1382</v>
      </c>
      <c r="I67" t="s">
        <v>1000</v>
      </c>
      <c r="J67" t="s">
        <v>1048</v>
      </c>
      <c r="K67" t="s">
        <v>1000</v>
      </c>
      <c r="L67" t="s">
        <v>1383</v>
      </c>
      <c r="M67">
        <v>59.0400323</v>
      </c>
      <c r="N67">
        <v>-158.45809310000004</v>
      </c>
      <c r="O67" t="s">
        <v>1384</v>
      </c>
    </row>
    <row r="68" spans="1:15" hidden="1" x14ac:dyDescent="0.3">
      <c r="A68" t="s">
        <v>1377</v>
      </c>
      <c r="B68" t="s">
        <v>1378</v>
      </c>
      <c r="C68" t="s">
        <v>1385</v>
      </c>
      <c r="D68" t="s">
        <v>1386</v>
      </c>
      <c r="E68" t="s">
        <v>1320</v>
      </c>
      <c r="F68" t="s">
        <v>1387</v>
      </c>
      <c r="G68" t="s">
        <v>1388</v>
      </c>
      <c r="H68" t="s">
        <v>1000</v>
      </c>
      <c r="I68" t="s">
        <v>1000</v>
      </c>
      <c r="J68" t="s">
        <v>1336</v>
      </c>
      <c r="K68" t="s">
        <v>1000</v>
      </c>
      <c r="L68" t="s">
        <v>1383</v>
      </c>
      <c r="M68">
        <v>59.040032500000002</v>
      </c>
      <c r="N68">
        <v>-158.45809320000001</v>
      </c>
      <c r="O68" t="s">
        <v>1389</v>
      </c>
    </row>
    <row r="69" spans="1:15" hidden="1" x14ac:dyDescent="0.3">
      <c r="A69" t="s">
        <v>1390</v>
      </c>
      <c r="B69" t="s">
        <v>1391</v>
      </c>
      <c r="C69" t="s">
        <v>1392</v>
      </c>
      <c r="D69" t="s">
        <v>1391</v>
      </c>
      <c r="E69" t="s">
        <v>1045</v>
      </c>
      <c r="F69" t="s">
        <v>1393</v>
      </c>
      <c r="G69" t="s">
        <v>1000</v>
      </c>
      <c r="H69" t="s">
        <v>1394</v>
      </c>
      <c r="I69" t="s">
        <v>1000</v>
      </c>
      <c r="J69" t="s">
        <v>1048</v>
      </c>
      <c r="K69" t="s">
        <v>1395</v>
      </c>
      <c r="L69" t="s">
        <v>1396</v>
      </c>
      <c r="M69">
        <v>59.039720000000003</v>
      </c>
      <c r="N69">
        <v>-158.45750000000001</v>
      </c>
      <c r="O69" t="s">
        <v>1397</v>
      </c>
    </row>
    <row r="70" spans="1:15" hidden="1" x14ac:dyDescent="0.3">
      <c r="A70" t="s">
        <v>1390</v>
      </c>
      <c r="B70" t="s">
        <v>1391</v>
      </c>
      <c r="C70" t="s">
        <v>1398</v>
      </c>
      <c r="D70" t="s">
        <v>1399</v>
      </c>
      <c r="E70" t="s">
        <v>1320</v>
      </c>
      <c r="F70" t="s">
        <v>1400</v>
      </c>
      <c r="G70" t="s">
        <v>1401</v>
      </c>
      <c r="H70" t="s">
        <v>1000</v>
      </c>
      <c r="I70" t="s">
        <v>1000</v>
      </c>
      <c r="J70" t="s">
        <v>1336</v>
      </c>
      <c r="K70" t="s">
        <v>1000</v>
      </c>
      <c r="L70" t="s">
        <v>1402</v>
      </c>
      <c r="M70">
        <v>59.040060999999987</v>
      </c>
      <c r="N70">
        <v>-158.4578181</v>
      </c>
      <c r="O70" t="s">
        <v>1000</v>
      </c>
    </row>
    <row r="71" spans="1:15" hidden="1" x14ac:dyDescent="0.3">
      <c r="A71" t="s">
        <v>1403</v>
      </c>
      <c r="B71" t="s">
        <v>1404</v>
      </c>
      <c r="C71" t="s">
        <v>1405</v>
      </c>
      <c r="D71" t="s">
        <v>1406</v>
      </c>
      <c r="E71" t="s">
        <v>1045</v>
      </c>
      <c r="F71" t="s">
        <v>1407</v>
      </c>
      <c r="G71" t="s">
        <v>1000</v>
      </c>
      <c r="H71" t="s">
        <v>1408</v>
      </c>
      <c r="I71" t="s">
        <v>1000</v>
      </c>
      <c r="J71" t="s">
        <v>1048</v>
      </c>
      <c r="K71" t="s">
        <v>1409</v>
      </c>
      <c r="L71" t="s">
        <v>1410</v>
      </c>
      <c r="M71">
        <v>59.270502777777779</v>
      </c>
      <c r="N71">
        <v>-135.46298611111115</v>
      </c>
      <c r="O71" t="s">
        <v>1411</v>
      </c>
    </row>
    <row r="72" spans="1:15" hidden="1" x14ac:dyDescent="0.3">
      <c r="A72" t="s">
        <v>1403</v>
      </c>
      <c r="B72" t="s">
        <v>1404</v>
      </c>
      <c r="C72" t="s">
        <v>1412</v>
      </c>
      <c r="D72" t="s">
        <v>1413</v>
      </c>
      <c r="E72" t="s">
        <v>1054</v>
      </c>
      <c r="F72" t="s">
        <v>1414</v>
      </c>
      <c r="G72" t="s">
        <v>1415</v>
      </c>
      <c r="H72" t="s">
        <v>1000</v>
      </c>
      <c r="I72" t="s">
        <v>1000</v>
      </c>
      <c r="J72" t="s">
        <v>1027</v>
      </c>
      <c r="K72" t="s">
        <v>1409</v>
      </c>
      <c r="L72" t="s">
        <v>1416</v>
      </c>
      <c r="M72">
        <v>59.270502777777779</v>
      </c>
      <c r="N72">
        <v>-135.46298611111115</v>
      </c>
      <c r="O72" t="s">
        <v>1417</v>
      </c>
    </row>
    <row r="73" spans="1:15" hidden="1" x14ac:dyDescent="0.3">
      <c r="A73" t="s">
        <v>1403</v>
      </c>
      <c r="B73" t="s">
        <v>1404</v>
      </c>
      <c r="C73" t="s">
        <v>1418</v>
      </c>
      <c r="D73" t="s">
        <v>1419</v>
      </c>
      <c r="E73" t="s">
        <v>997</v>
      </c>
      <c r="F73" t="s">
        <v>1420</v>
      </c>
      <c r="G73" t="s">
        <v>1421</v>
      </c>
      <c r="H73" t="s">
        <v>1000</v>
      </c>
      <c r="I73" t="s">
        <v>1000</v>
      </c>
      <c r="J73" t="s">
        <v>1027</v>
      </c>
      <c r="K73" t="s">
        <v>1422</v>
      </c>
      <c r="L73" t="s">
        <v>1416</v>
      </c>
      <c r="M73">
        <v>59.270502777777779</v>
      </c>
      <c r="N73">
        <v>-135.46298611111115</v>
      </c>
      <c r="O73" t="s">
        <v>1417</v>
      </c>
    </row>
    <row r="74" spans="1:15" hidden="1" x14ac:dyDescent="0.3">
      <c r="A74" t="s">
        <v>1423</v>
      </c>
      <c r="B74" t="s">
        <v>1424</v>
      </c>
      <c r="C74" t="s">
        <v>1425</v>
      </c>
      <c r="D74" t="s">
        <v>1426</v>
      </c>
      <c r="E74" t="s">
        <v>1045</v>
      </c>
      <c r="F74" t="s">
        <v>1427</v>
      </c>
      <c r="G74" t="s">
        <v>1000</v>
      </c>
      <c r="H74" t="s">
        <v>1428</v>
      </c>
      <c r="I74" t="s">
        <v>1000</v>
      </c>
      <c r="J74" t="s">
        <v>1048</v>
      </c>
      <c r="K74" t="s">
        <v>1000</v>
      </c>
      <c r="L74" t="s">
        <v>1429</v>
      </c>
      <c r="M74">
        <v>59.039476999999998</v>
      </c>
      <c r="N74">
        <v>-158.4629223</v>
      </c>
      <c r="O74" t="s">
        <v>1430</v>
      </c>
    </row>
    <row r="75" spans="1:15" hidden="1" x14ac:dyDescent="0.3">
      <c r="A75" t="s">
        <v>1423</v>
      </c>
      <c r="B75" t="s">
        <v>1424</v>
      </c>
      <c r="C75" t="s">
        <v>1431</v>
      </c>
      <c r="D75" t="s">
        <v>1432</v>
      </c>
      <c r="E75" t="s">
        <v>1320</v>
      </c>
      <c r="F75" t="s">
        <v>1433</v>
      </c>
      <c r="G75" t="s">
        <v>1434</v>
      </c>
      <c r="H75" t="s">
        <v>1000</v>
      </c>
      <c r="I75" t="s">
        <v>1000</v>
      </c>
      <c r="J75" t="s">
        <v>1336</v>
      </c>
      <c r="K75" t="s">
        <v>1000</v>
      </c>
      <c r="L75" t="s">
        <v>1429</v>
      </c>
      <c r="M75">
        <v>59.039476800000003</v>
      </c>
      <c r="N75">
        <v>-158.46292219999998</v>
      </c>
      <c r="O75" t="s">
        <v>1432</v>
      </c>
    </row>
    <row r="76" spans="1:15" hidden="1" x14ac:dyDescent="0.3">
      <c r="A76" t="s">
        <v>1435</v>
      </c>
      <c r="B76" t="s">
        <v>1436</v>
      </c>
      <c r="C76" t="s">
        <v>1437</v>
      </c>
      <c r="D76" t="s">
        <v>1438</v>
      </c>
      <c r="E76" t="s">
        <v>1045</v>
      </c>
      <c r="F76" t="s">
        <v>1439</v>
      </c>
      <c r="G76" t="s">
        <v>1000</v>
      </c>
      <c r="H76" t="s">
        <v>1000</v>
      </c>
      <c r="I76" t="s">
        <v>1440</v>
      </c>
      <c r="J76" t="s">
        <v>1048</v>
      </c>
      <c r="K76" t="s">
        <v>1441</v>
      </c>
      <c r="L76" t="s">
        <v>1442</v>
      </c>
      <c r="M76">
        <v>64.523495499999996</v>
      </c>
      <c r="N76">
        <v>-165.37817589999997</v>
      </c>
      <c r="O76" t="s">
        <v>1443</v>
      </c>
    </row>
    <row r="77" spans="1:15" hidden="1" x14ac:dyDescent="0.3">
      <c r="A77" t="s">
        <v>1435</v>
      </c>
      <c r="B77" t="s">
        <v>1436</v>
      </c>
      <c r="C77" t="s">
        <v>1444</v>
      </c>
      <c r="D77" t="s">
        <v>1445</v>
      </c>
      <c r="E77" t="s">
        <v>1320</v>
      </c>
      <c r="F77" t="s">
        <v>1446</v>
      </c>
      <c r="G77" t="s">
        <v>1447</v>
      </c>
      <c r="H77" t="s">
        <v>1000</v>
      </c>
      <c r="I77" t="s">
        <v>1000</v>
      </c>
      <c r="J77" t="s">
        <v>1336</v>
      </c>
      <c r="K77" t="s">
        <v>1000</v>
      </c>
      <c r="L77" t="s">
        <v>1448</v>
      </c>
      <c r="M77">
        <v>64.523495499999996</v>
      </c>
      <c r="N77">
        <v>-165.37817589999997</v>
      </c>
      <c r="O77" t="s">
        <v>1000</v>
      </c>
    </row>
    <row r="78" spans="1:15" hidden="1" x14ac:dyDescent="0.3">
      <c r="A78" t="s">
        <v>1435</v>
      </c>
      <c r="B78" t="s">
        <v>1436</v>
      </c>
      <c r="C78" t="s">
        <v>1449</v>
      </c>
      <c r="D78" t="s">
        <v>1450</v>
      </c>
      <c r="E78" t="s">
        <v>1451</v>
      </c>
      <c r="F78" t="s">
        <v>1452</v>
      </c>
      <c r="G78" t="s">
        <v>1453</v>
      </c>
      <c r="H78" t="s">
        <v>1000</v>
      </c>
      <c r="I78" t="s">
        <v>1000</v>
      </c>
      <c r="J78" t="s">
        <v>1454</v>
      </c>
      <c r="K78" t="s">
        <v>1000</v>
      </c>
      <c r="L78" t="s">
        <v>1442</v>
      </c>
      <c r="M78">
        <v>64.515919999999994</v>
      </c>
      <c r="N78">
        <v>-165.38541000000001</v>
      </c>
      <c r="O78" t="s">
        <v>1000</v>
      </c>
    </row>
    <row r="79" spans="1:15" hidden="1" x14ac:dyDescent="0.3">
      <c r="A79" t="s">
        <v>1455</v>
      </c>
      <c r="B79" t="s">
        <v>1456</v>
      </c>
      <c r="C79" t="s">
        <v>1457</v>
      </c>
      <c r="D79" t="s">
        <v>1458</v>
      </c>
      <c r="E79" t="s">
        <v>1045</v>
      </c>
      <c r="F79" t="s">
        <v>1459</v>
      </c>
      <c r="G79" t="s">
        <v>1000</v>
      </c>
      <c r="H79" t="s">
        <v>1305</v>
      </c>
      <c r="I79" t="s">
        <v>1460</v>
      </c>
      <c r="J79" t="s">
        <v>1048</v>
      </c>
      <c r="K79" t="s">
        <v>1000</v>
      </c>
      <c r="L79" t="s">
        <v>1461</v>
      </c>
      <c r="M79">
        <v>64.537416666666672</v>
      </c>
      <c r="N79">
        <v>-165.41236111111112</v>
      </c>
      <c r="O79" t="s">
        <v>1462</v>
      </c>
    </row>
    <row r="80" spans="1:15" hidden="1" x14ac:dyDescent="0.3">
      <c r="A80" t="s">
        <v>1455</v>
      </c>
      <c r="B80" t="s">
        <v>1456</v>
      </c>
      <c r="C80" t="s">
        <v>1463</v>
      </c>
      <c r="D80" t="s">
        <v>1464</v>
      </c>
      <c r="E80" t="s">
        <v>1320</v>
      </c>
      <c r="F80" t="s">
        <v>1465</v>
      </c>
      <c r="G80" t="s">
        <v>1466</v>
      </c>
      <c r="H80" t="s">
        <v>1000</v>
      </c>
      <c r="I80" t="s">
        <v>1000</v>
      </c>
      <c r="J80" t="s">
        <v>1027</v>
      </c>
      <c r="K80" t="s">
        <v>1000</v>
      </c>
      <c r="L80" t="s">
        <v>1461</v>
      </c>
      <c r="M80">
        <v>64.537416666666672</v>
      </c>
      <c r="N80">
        <v>-165.41236111111112</v>
      </c>
      <c r="O80" t="s">
        <v>1467</v>
      </c>
    </row>
    <row r="81" spans="1:15" hidden="1" x14ac:dyDescent="0.3">
      <c r="A81" t="s">
        <v>1455</v>
      </c>
      <c r="B81" t="s">
        <v>1456</v>
      </c>
      <c r="C81" t="s">
        <v>1468</v>
      </c>
      <c r="D81" t="s">
        <v>1469</v>
      </c>
      <c r="E81" t="s">
        <v>1470</v>
      </c>
      <c r="F81" t="s">
        <v>1471</v>
      </c>
      <c r="G81" t="s">
        <v>1472</v>
      </c>
      <c r="H81" t="s">
        <v>1000</v>
      </c>
      <c r="I81" t="s">
        <v>1000</v>
      </c>
      <c r="J81" t="s">
        <v>1027</v>
      </c>
      <c r="K81" t="s">
        <v>1000</v>
      </c>
      <c r="L81" t="s">
        <v>1461</v>
      </c>
      <c r="M81">
        <v>64.537416666666672</v>
      </c>
      <c r="N81">
        <v>-165.41236111111112</v>
      </c>
      <c r="O81" t="s">
        <v>1473</v>
      </c>
    </row>
    <row r="82" spans="1:15" hidden="1" x14ac:dyDescent="0.3">
      <c r="A82" t="s">
        <v>1455</v>
      </c>
      <c r="B82" t="s">
        <v>1456</v>
      </c>
      <c r="C82" t="s">
        <v>1474</v>
      </c>
      <c r="D82" t="s">
        <v>1475</v>
      </c>
      <c r="E82" t="s">
        <v>1320</v>
      </c>
      <c r="F82" t="s">
        <v>1476</v>
      </c>
      <c r="G82" t="s">
        <v>1477</v>
      </c>
      <c r="H82" t="s">
        <v>1000</v>
      </c>
      <c r="I82" t="s">
        <v>1000</v>
      </c>
      <c r="J82" t="s">
        <v>1027</v>
      </c>
      <c r="K82" t="s">
        <v>1000</v>
      </c>
      <c r="L82" t="s">
        <v>1461</v>
      </c>
      <c r="M82">
        <v>64.537416666666672</v>
      </c>
      <c r="N82">
        <v>-165.41236111111112</v>
      </c>
      <c r="O82" t="s">
        <v>1478</v>
      </c>
    </row>
    <row r="83" spans="1:15" hidden="1" x14ac:dyDescent="0.3">
      <c r="A83" t="s">
        <v>1479</v>
      </c>
      <c r="B83" t="s">
        <v>1480</v>
      </c>
      <c r="C83" t="s">
        <v>1481</v>
      </c>
      <c r="D83" t="s">
        <v>1482</v>
      </c>
      <c r="E83" t="s">
        <v>1045</v>
      </c>
      <c r="F83" t="s">
        <v>1483</v>
      </c>
      <c r="G83" t="s">
        <v>1000</v>
      </c>
      <c r="H83" t="s">
        <v>1484</v>
      </c>
      <c r="I83" t="s">
        <v>1000</v>
      </c>
      <c r="J83" t="s">
        <v>1048</v>
      </c>
      <c r="K83" t="s">
        <v>1000</v>
      </c>
      <c r="L83" t="s">
        <v>1485</v>
      </c>
      <c r="M83">
        <v>71.291950200000002</v>
      </c>
      <c r="N83">
        <v>-156.78506640000001</v>
      </c>
      <c r="O83" t="s">
        <v>1486</v>
      </c>
    </row>
    <row r="84" spans="1:15" hidden="1" x14ac:dyDescent="0.3">
      <c r="A84" t="s">
        <v>1479</v>
      </c>
      <c r="B84" t="s">
        <v>1480</v>
      </c>
      <c r="C84" t="s">
        <v>1487</v>
      </c>
      <c r="D84" t="s">
        <v>1488</v>
      </c>
      <c r="E84" t="s">
        <v>1320</v>
      </c>
      <c r="F84" t="s">
        <v>1489</v>
      </c>
      <c r="G84" t="s">
        <v>1490</v>
      </c>
      <c r="H84" t="s">
        <v>1000</v>
      </c>
      <c r="I84" t="s">
        <v>1000</v>
      </c>
      <c r="J84" t="s">
        <v>1336</v>
      </c>
      <c r="K84" t="s">
        <v>1000</v>
      </c>
      <c r="L84" t="s">
        <v>1491</v>
      </c>
      <c r="M84">
        <v>71.291950200000002</v>
      </c>
      <c r="N84">
        <v>-156.78506640000001</v>
      </c>
      <c r="O84" t="s">
        <v>1000</v>
      </c>
    </row>
    <row r="85" spans="1:15" hidden="1" x14ac:dyDescent="0.3">
      <c r="A85" t="s">
        <v>1492</v>
      </c>
      <c r="B85" t="s">
        <v>1493</v>
      </c>
      <c r="C85" t="s">
        <v>1494</v>
      </c>
      <c r="D85" t="s">
        <v>1495</v>
      </c>
      <c r="E85" t="s">
        <v>1045</v>
      </c>
      <c r="F85" t="s">
        <v>1496</v>
      </c>
      <c r="G85" t="s">
        <v>1000</v>
      </c>
      <c r="H85" t="s">
        <v>1000</v>
      </c>
      <c r="I85" t="s">
        <v>1497</v>
      </c>
      <c r="J85" t="s">
        <v>1048</v>
      </c>
      <c r="K85" t="s">
        <v>1498</v>
      </c>
      <c r="L85" t="s">
        <v>1499</v>
      </c>
      <c r="M85">
        <v>53.879427399999997</v>
      </c>
      <c r="N85">
        <v>-166.55880009999998</v>
      </c>
      <c r="O85" t="s">
        <v>1500</v>
      </c>
    </row>
    <row r="86" spans="1:15" hidden="1" x14ac:dyDescent="0.3">
      <c r="A86" t="s">
        <v>1492</v>
      </c>
      <c r="B86" t="s">
        <v>1493</v>
      </c>
      <c r="C86" t="s">
        <v>1501</v>
      </c>
      <c r="D86" t="s">
        <v>1502</v>
      </c>
      <c r="E86" t="s">
        <v>1291</v>
      </c>
      <c r="F86" t="s">
        <v>1503</v>
      </c>
      <c r="G86" t="s">
        <v>1504</v>
      </c>
      <c r="H86" t="s">
        <v>1000</v>
      </c>
      <c r="I86" t="s">
        <v>1000</v>
      </c>
      <c r="J86" t="s">
        <v>1336</v>
      </c>
      <c r="K86" t="s">
        <v>1505</v>
      </c>
      <c r="L86" t="s">
        <v>1506</v>
      </c>
      <c r="M86">
        <v>53.879427399999997</v>
      </c>
      <c r="N86">
        <v>-166.55880009999998</v>
      </c>
      <c r="O86" t="s">
        <v>1507</v>
      </c>
    </row>
    <row r="87" spans="1:15" hidden="1" x14ac:dyDescent="0.3">
      <c r="A87" t="s">
        <v>1508</v>
      </c>
      <c r="B87" t="s">
        <v>1509</v>
      </c>
      <c r="C87" t="s">
        <v>1510</v>
      </c>
      <c r="D87" t="s">
        <v>1511</v>
      </c>
      <c r="E87" t="s">
        <v>1045</v>
      </c>
      <c r="F87" t="s">
        <v>1512</v>
      </c>
      <c r="G87" t="s">
        <v>1000</v>
      </c>
      <c r="H87" t="s">
        <v>1513</v>
      </c>
      <c r="I87" t="s">
        <v>1000</v>
      </c>
      <c r="J87" t="s">
        <v>1048</v>
      </c>
      <c r="K87" t="s">
        <v>1000</v>
      </c>
      <c r="L87" t="s">
        <v>1514</v>
      </c>
      <c r="M87">
        <v>58.300951900000001</v>
      </c>
      <c r="N87">
        <v>-134.41164420000001</v>
      </c>
      <c r="O87" t="s">
        <v>1515</v>
      </c>
    </row>
    <row r="88" spans="1:15" hidden="1" x14ac:dyDescent="0.3">
      <c r="A88" t="s">
        <v>1508</v>
      </c>
      <c r="B88" t="s">
        <v>1509</v>
      </c>
      <c r="C88" t="s">
        <v>1516</v>
      </c>
      <c r="D88" t="s">
        <v>1517</v>
      </c>
      <c r="E88" t="s">
        <v>1320</v>
      </c>
      <c r="F88" t="s">
        <v>1518</v>
      </c>
      <c r="G88" t="s">
        <v>1519</v>
      </c>
      <c r="H88" t="s">
        <v>1000</v>
      </c>
      <c r="I88" t="s">
        <v>1000</v>
      </c>
      <c r="J88" t="s">
        <v>1336</v>
      </c>
      <c r="K88" t="s">
        <v>1000</v>
      </c>
      <c r="L88" t="s">
        <v>1514</v>
      </c>
      <c r="M88">
        <v>58.300951900000001</v>
      </c>
      <c r="N88">
        <v>-134.41164420000001</v>
      </c>
      <c r="O88" t="s">
        <v>1000</v>
      </c>
    </row>
    <row r="89" spans="1:15" hidden="1" x14ac:dyDescent="0.3">
      <c r="A89" t="s">
        <v>1520</v>
      </c>
      <c r="B89" t="s">
        <v>1521</v>
      </c>
      <c r="C89" t="s">
        <v>1522</v>
      </c>
      <c r="D89" t="s">
        <v>1523</v>
      </c>
      <c r="E89" t="s">
        <v>1045</v>
      </c>
      <c r="F89" t="s">
        <v>1524</v>
      </c>
      <c r="G89" t="s">
        <v>1000</v>
      </c>
      <c r="H89" t="s">
        <v>1525</v>
      </c>
      <c r="I89" t="s">
        <v>1000</v>
      </c>
      <c r="J89" t="s">
        <v>1048</v>
      </c>
      <c r="K89" t="s">
        <v>1526</v>
      </c>
      <c r="L89" t="s">
        <v>1527</v>
      </c>
      <c r="M89">
        <v>60.540010000000002</v>
      </c>
      <c r="N89">
        <v>-145.75939</v>
      </c>
      <c r="O89" t="s">
        <v>1528</v>
      </c>
    </row>
    <row r="90" spans="1:15" hidden="1" x14ac:dyDescent="0.3">
      <c r="A90" t="s">
        <v>1520</v>
      </c>
      <c r="B90" t="s">
        <v>1521</v>
      </c>
      <c r="C90" t="s">
        <v>1529</v>
      </c>
      <c r="D90" t="s">
        <v>1530</v>
      </c>
      <c r="E90" t="s">
        <v>997</v>
      </c>
      <c r="F90" t="s">
        <v>1531</v>
      </c>
      <c r="G90" t="s">
        <v>1532</v>
      </c>
      <c r="H90" t="s">
        <v>1000</v>
      </c>
      <c r="I90" t="s">
        <v>1000</v>
      </c>
      <c r="J90" t="s">
        <v>1027</v>
      </c>
      <c r="K90" t="s">
        <v>1526</v>
      </c>
      <c r="L90" t="s">
        <v>1533</v>
      </c>
      <c r="M90">
        <v>60.556744444444448</v>
      </c>
      <c r="N90">
        <v>-145.75324999999998</v>
      </c>
      <c r="O90" t="s">
        <v>1534</v>
      </c>
    </row>
    <row r="91" spans="1:15" hidden="1" x14ac:dyDescent="0.3">
      <c r="A91" t="s">
        <v>1520</v>
      </c>
      <c r="B91" t="s">
        <v>1521</v>
      </c>
      <c r="C91" t="s">
        <v>1535</v>
      </c>
      <c r="D91" t="s">
        <v>1536</v>
      </c>
      <c r="E91" t="s">
        <v>1054</v>
      </c>
      <c r="F91" t="s">
        <v>1537</v>
      </c>
      <c r="G91" t="s">
        <v>1538</v>
      </c>
      <c r="H91" t="s">
        <v>1000</v>
      </c>
      <c r="I91" t="s">
        <v>1000</v>
      </c>
      <c r="J91" t="s">
        <v>1027</v>
      </c>
      <c r="K91" t="s">
        <v>1526</v>
      </c>
      <c r="L91" t="s">
        <v>1539</v>
      </c>
      <c r="M91">
        <v>60.557083333333331</v>
      </c>
      <c r="N91">
        <v>-145.75291111111108</v>
      </c>
      <c r="O91" t="s">
        <v>1540</v>
      </c>
    </row>
    <row r="92" spans="1:15" hidden="1" x14ac:dyDescent="0.3">
      <c r="A92" t="s">
        <v>1541</v>
      </c>
      <c r="B92" t="s">
        <v>1542</v>
      </c>
      <c r="C92" t="s">
        <v>1543</v>
      </c>
      <c r="D92" t="s">
        <v>1544</v>
      </c>
      <c r="E92" t="s">
        <v>1045</v>
      </c>
      <c r="F92" t="s">
        <v>1545</v>
      </c>
      <c r="G92" t="s">
        <v>1000</v>
      </c>
      <c r="H92" t="s">
        <v>1513</v>
      </c>
      <c r="I92" t="s">
        <v>1000</v>
      </c>
      <c r="J92" t="s">
        <v>1048</v>
      </c>
      <c r="K92" t="s">
        <v>1546</v>
      </c>
      <c r="L92" t="s">
        <v>1547</v>
      </c>
      <c r="M92">
        <v>59.605480555555559</v>
      </c>
      <c r="N92">
        <v>-151.4187</v>
      </c>
      <c r="O92" t="s">
        <v>1548</v>
      </c>
    </row>
    <row r="93" spans="1:15" hidden="1" x14ac:dyDescent="0.3">
      <c r="A93" t="s">
        <v>1541</v>
      </c>
      <c r="B93" t="s">
        <v>1542</v>
      </c>
      <c r="C93" t="s">
        <v>1549</v>
      </c>
      <c r="D93" t="s">
        <v>1550</v>
      </c>
      <c r="E93" t="s">
        <v>1054</v>
      </c>
      <c r="F93" t="s">
        <v>1551</v>
      </c>
      <c r="G93" t="s">
        <v>1552</v>
      </c>
      <c r="H93" t="s">
        <v>1000</v>
      </c>
      <c r="I93" t="s">
        <v>1000</v>
      </c>
      <c r="J93" t="s">
        <v>1027</v>
      </c>
      <c r="K93" t="s">
        <v>1546</v>
      </c>
      <c r="L93" t="s">
        <v>1553</v>
      </c>
      <c r="M93">
        <v>59.601819999999996</v>
      </c>
      <c r="N93">
        <v>-151.41143</v>
      </c>
      <c r="O93" t="s">
        <v>1554</v>
      </c>
    </row>
    <row r="94" spans="1:15" x14ac:dyDescent="0.3">
      <c r="A94" t="s">
        <v>1555</v>
      </c>
      <c r="B94" t="s">
        <v>1556</v>
      </c>
      <c r="C94" t="s">
        <v>1557</v>
      </c>
      <c r="D94" t="s">
        <v>1558</v>
      </c>
      <c r="E94" t="s">
        <v>1045</v>
      </c>
      <c r="F94" t="s">
        <v>1559</v>
      </c>
      <c r="G94" t="s">
        <v>1000</v>
      </c>
      <c r="H94" t="s">
        <v>1560</v>
      </c>
      <c r="I94" t="s">
        <v>1000</v>
      </c>
      <c r="J94" t="s">
        <v>1048</v>
      </c>
      <c r="K94" t="s">
        <v>1561</v>
      </c>
      <c r="L94" t="s">
        <v>1562</v>
      </c>
      <c r="M94">
        <v>58.117308333333334</v>
      </c>
      <c r="N94">
        <v>-135.4568361111111</v>
      </c>
      <c r="O94" t="s">
        <v>1563</v>
      </c>
    </row>
    <row r="95" spans="1:15" x14ac:dyDescent="0.3">
      <c r="A95" t="s">
        <v>1555</v>
      </c>
      <c r="B95" t="s">
        <v>1556</v>
      </c>
      <c r="C95" t="s">
        <v>1564</v>
      </c>
      <c r="D95" t="s">
        <v>1565</v>
      </c>
      <c r="E95" t="s">
        <v>997</v>
      </c>
      <c r="F95" t="s">
        <v>1566</v>
      </c>
      <c r="G95" t="s">
        <v>1567</v>
      </c>
      <c r="H95" t="s">
        <v>1000</v>
      </c>
      <c r="I95" t="s">
        <v>1000</v>
      </c>
      <c r="J95" t="s">
        <v>1027</v>
      </c>
      <c r="K95" t="s">
        <v>1568</v>
      </c>
      <c r="L95" t="s">
        <v>1569</v>
      </c>
      <c r="M95">
        <v>58.099377777777775</v>
      </c>
      <c r="N95">
        <v>-135.41536944444442</v>
      </c>
      <c r="O95" t="s">
        <v>1570</v>
      </c>
    </row>
    <row r="96" spans="1:15" x14ac:dyDescent="0.3">
      <c r="A96" t="s">
        <v>1555</v>
      </c>
      <c r="B96" t="s">
        <v>1556</v>
      </c>
      <c r="C96" t="s">
        <v>1571</v>
      </c>
      <c r="D96" t="s">
        <v>1572</v>
      </c>
      <c r="E96" t="s">
        <v>1054</v>
      </c>
      <c r="F96" t="s">
        <v>1573</v>
      </c>
      <c r="G96" t="s">
        <v>1574</v>
      </c>
      <c r="H96" t="s">
        <v>1000</v>
      </c>
      <c r="I96" t="s">
        <v>1000</v>
      </c>
      <c r="J96" t="s">
        <v>1027</v>
      </c>
      <c r="K96" t="s">
        <v>1561</v>
      </c>
      <c r="L96" t="s">
        <v>1575</v>
      </c>
      <c r="M96">
        <v>58.117308333333334</v>
      </c>
      <c r="N96">
        <v>-135.4568361111111</v>
      </c>
      <c r="O96" t="s">
        <v>1576</v>
      </c>
    </row>
    <row r="97" spans="1:15" hidden="1" x14ac:dyDescent="0.3">
      <c r="A97" t="s">
        <v>1577</v>
      </c>
      <c r="B97" t="s">
        <v>1578</v>
      </c>
      <c r="C97" t="s">
        <v>1579</v>
      </c>
      <c r="D97" t="s">
        <v>1580</v>
      </c>
      <c r="E97" t="s">
        <v>1045</v>
      </c>
      <c r="F97" t="s">
        <v>1581</v>
      </c>
      <c r="G97" t="s">
        <v>1000</v>
      </c>
      <c r="H97" t="s">
        <v>1305</v>
      </c>
      <c r="I97" t="s">
        <v>1000</v>
      </c>
      <c r="J97" t="s">
        <v>1048</v>
      </c>
      <c r="K97" t="s">
        <v>1582</v>
      </c>
      <c r="L97" t="s">
        <v>1583</v>
      </c>
      <c r="M97">
        <v>59.440620000000003</v>
      </c>
      <c r="N97">
        <v>-151.71894</v>
      </c>
      <c r="O97" t="s">
        <v>1584</v>
      </c>
    </row>
    <row r="98" spans="1:15" hidden="1" x14ac:dyDescent="0.3">
      <c r="A98" t="s">
        <v>1577</v>
      </c>
      <c r="B98" t="s">
        <v>1578</v>
      </c>
      <c r="C98" t="s">
        <v>1585</v>
      </c>
      <c r="D98" t="s">
        <v>1586</v>
      </c>
      <c r="E98" t="s">
        <v>997</v>
      </c>
      <c r="F98" t="s">
        <v>1587</v>
      </c>
      <c r="G98" t="s">
        <v>1588</v>
      </c>
      <c r="H98" t="s">
        <v>1000</v>
      </c>
      <c r="I98" t="s">
        <v>1000</v>
      </c>
      <c r="J98" t="s">
        <v>1027</v>
      </c>
      <c r="K98" t="s">
        <v>1582</v>
      </c>
      <c r="L98" t="s">
        <v>1589</v>
      </c>
      <c r="M98">
        <v>59.44047777777778</v>
      </c>
      <c r="N98">
        <v>-151.71891111111108</v>
      </c>
      <c r="O98" t="s">
        <v>1590</v>
      </c>
    </row>
    <row r="99" spans="1:15" hidden="1" x14ac:dyDescent="0.3">
      <c r="A99" t="s">
        <v>1591</v>
      </c>
      <c r="B99" t="s">
        <v>1592</v>
      </c>
      <c r="C99" t="s">
        <v>1593</v>
      </c>
      <c r="D99" t="s">
        <v>1594</v>
      </c>
      <c r="E99" t="s">
        <v>1014</v>
      </c>
      <c r="F99" t="s">
        <v>1595</v>
      </c>
      <c r="G99" t="s">
        <v>1000</v>
      </c>
      <c r="H99" t="s">
        <v>1596</v>
      </c>
      <c r="I99" t="s">
        <v>1597</v>
      </c>
      <c r="J99" t="s">
        <v>1017</v>
      </c>
      <c r="K99" t="s">
        <v>1598</v>
      </c>
      <c r="L99" t="s">
        <v>1599</v>
      </c>
      <c r="M99">
        <v>57.128529999999998</v>
      </c>
      <c r="N99">
        <v>-135.38069999999999</v>
      </c>
      <c r="O99" t="s">
        <v>1600</v>
      </c>
    </row>
    <row r="100" spans="1:15" hidden="1" x14ac:dyDescent="0.3">
      <c r="A100" t="s">
        <v>1591</v>
      </c>
      <c r="B100" t="s">
        <v>1592</v>
      </c>
      <c r="C100" t="s">
        <v>1601</v>
      </c>
      <c r="D100" t="s">
        <v>1602</v>
      </c>
      <c r="E100" t="s">
        <v>1054</v>
      </c>
      <c r="F100" t="s">
        <v>1603</v>
      </c>
      <c r="G100" t="s">
        <v>1604</v>
      </c>
      <c r="H100" t="s">
        <v>1000</v>
      </c>
      <c r="I100" t="s">
        <v>1000</v>
      </c>
      <c r="J100" t="s">
        <v>1027</v>
      </c>
      <c r="K100" t="s">
        <v>1598</v>
      </c>
      <c r="L100" t="s">
        <v>1599</v>
      </c>
      <c r="M100">
        <v>57.128497222222222</v>
      </c>
      <c r="N100">
        <v>-135.38051666666667</v>
      </c>
      <c r="O100" t="s">
        <v>1605</v>
      </c>
    </row>
    <row r="101" spans="1:15" hidden="1" x14ac:dyDescent="0.3">
      <c r="A101" t="s">
        <v>1606</v>
      </c>
      <c r="B101" t="s">
        <v>1607</v>
      </c>
      <c r="C101" t="s">
        <v>1608</v>
      </c>
      <c r="D101" t="s">
        <v>1609</v>
      </c>
      <c r="E101" t="s">
        <v>1045</v>
      </c>
      <c r="F101" t="s">
        <v>1610</v>
      </c>
      <c r="G101" t="s">
        <v>1000</v>
      </c>
      <c r="H101" t="s">
        <v>1611</v>
      </c>
      <c r="I101" t="s">
        <v>1000</v>
      </c>
      <c r="J101" t="s">
        <v>1048</v>
      </c>
      <c r="K101" t="s">
        <v>1612</v>
      </c>
      <c r="L101" t="s">
        <v>1613</v>
      </c>
      <c r="M101">
        <v>59.449666666666666</v>
      </c>
      <c r="N101">
        <v>-135.32437222222222</v>
      </c>
      <c r="O101" t="s">
        <v>1614</v>
      </c>
    </row>
    <row r="102" spans="1:15" hidden="1" x14ac:dyDescent="0.3">
      <c r="A102" t="s">
        <v>1606</v>
      </c>
      <c r="B102" t="s">
        <v>1607</v>
      </c>
      <c r="C102" t="s">
        <v>1615</v>
      </c>
      <c r="D102" t="s">
        <v>1616</v>
      </c>
      <c r="E102" t="s">
        <v>1054</v>
      </c>
      <c r="F102" t="s">
        <v>1617</v>
      </c>
      <c r="G102" t="s">
        <v>1618</v>
      </c>
      <c r="H102" t="s">
        <v>1000</v>
      </c>
      <c r="I102" t="s">
        <v>1000</v>
      </c>
      <c r="J102" t="s">
        <v>1027</v>
      </c>
      <c r="K102" t="s">
        <v>1612</v>
      </c>
      <c r="L102" t="s">
        <v>1613</v>
      </c>
      <c r="M102">
        <v>59.449666666666666</v>
      </c>
      <c r="N102">
        <v>-135.32437222222222</v>
      </c>
      <c r="O102" t="s">
        <v>1619</v>
      </c>
    </row>
    <row r="103" spans="1:15" hidden="1" x14ac:dyDescent="0.3">
      <c r="A103" t="s">
        <v>1620</v>
      </c>
      <c r="B103" t="s">
        <v>1621</v>
      </c>
      <c r="C103" t="s">
        <v>1622</v>
      </c>
      <c r="D103" t="s">
        <v>1623</v>
      </c>
      <c r="E103" t="s">
        <v>1045</v>
      </c>
      <c r="F103" t="s">
        <v>1624</v>
      </c>
      <c r="G103" t="s">
        <v>1000</v>
      </c>
      <c r="H103" t="s">
        <v>1625</v>
      </c>
      <c r="I103" t="s">
        <v>1000</v>
      </c>
      <c r="J103" t="s">
        <v>1048</v>
      </c>
      <c r="K103" t="s">
        <v>1626</v>
      </c>
      <c r="L103" t="s">
        <v>1627</v>
      </c>
      <c r="M103">
        <v>60.540010000000002</v>
      </c>
      <c r="N103">
        <v>-145.75939</v>
      </c>
      <c r="O103" t="s">
        <v>1628</v>
      </c>
    </row>
    <row r="104" spans="1:15" hidden="1" x14ac:dyDescent="0.3">
      <c r="A104" t="s">
        <v>1620</v>
      </c>
      <c r="B104" t="s">
        <v>1621</v>
      </c>
      <c r="C104" t="s">
        <v>1629</v>
      </c>
      <c r="D104" t="s">
        <v>1630</v>
      </c>
      <c r="E104" t="s">
        <v>1054</v>
      </c>
      <c r="F104" t="s">
        <v>1631</v>
      </c>
      <c r="G104" t="s">
        <v>1632</v>
      </c>
      <c r="H104" t="s">
        <v>1000</v>
      </c>
      <c r="I104" t="s">
        <v>1000</v>
      </c>
      <c r="J104" t="s">
        <v>1027</v>
      </c>
      <c r="K104" t="s">
        <v>1626</v>
      </c>
      <c r="L104" t="s">
        <v>1633</v>
      </c>
      <c r="M104">
        <v>61.124502777777778</v>
      </c>
      <c r="N104">
        <v>-146.36348055555555</v>
      </c>
      <c r="O104" t="s">
        <v>1634</v>
      </c>
    </row>
    <row r="105" spans="1:15" hidden="1" x14ac:dyDescent="0.3">
      <c r="A105" t="s">
        <v>1635</v>
      </c>
      <c r="B105" t="s">
        <v>1636</v>
      </c>
      <c r="C105" t="s">
        <v>1637</v>
      </c>
      <c r="D105" t="s">
        <v>1638</v>
      </c>
      <c r="E105" t="s">
        <v>1045</v>
      </c>
      <c r="F105" t="s">
        <v>1639</v>
      </c>
      <c r="G105" t="s">
        <v>1000</v>
      </c>
      <c r="H105" t="s">
        <v>1640</v>
      </c>
      <c r="I105" t="s">
        <v>1000</v>
      </c>
      <c r="J105" t="s">
        <v>1048</v>
      </c>
      <c r="K105" t="s">
        <v>1641</v>
      </c>
      <c r="L105" t="s">
        <v>1642</v>
      </c>
      <c r="M105">
        <v>60.776277777777779</v>
      </c>
      <c r="N105">
        <v>-148.68493055555552</v>
      </c>
      <c r="O105" t="s">
        <v>1643</v>
      </c>
    </row>
    <row r="106" spans="1:15" hidden="1" x14ac:dyDescent="0.3">
      <c r="A106" t="s">
        <v>1635</v>
      </c>
      <c r="B106" t="s">
        <v>1636</v>
      </c>
      <c r="C106" t="s">
        <v>1644</v>
      </c>
      <c r="D106" t="s">
        <v>1645</v>
      </c>
      <c r="E106" t="s">
        <v>1054</v>
      </c>
      <c r="F106" t="s">
        <v>1646</v>
      </c>
      <c r="G106" t="s">
        <v>1647</v>
      </c>
      <c r="H106" t="s">
        <v>1000</v>
      </c>
      <c r="I106" t="s">
        <v>1000</v>
      </c>
      <c r="J106" t="s">
        <v>1027</v>
      </c>
      <c r="K106" t="s">
        <v>1641</v>
      </c>
      <c r="L106" t="s">
        <v>1648</v>
      </c>
      <c r="M106">
        <v>60.776277777777779</v>
      </c>
      <c r="N106">
        <v>-148.68493055555552</v>
      </c>
      <c r="O106" t="s">
        <v>1649</v>
      </c>
    </row>
    <row r="107" spans="1:15" hidden="1" x14ac:dyDescent="0.3">
      <c r="A107" t="s">
        <v>1650</v>
      </c>
      <c r="B107" t="s">
        <v>1651</v>
      </c>
      <c r="C107" t="s">
        <v>1652</v>
      </c>
      <c r="D107" t="s">
        <v>1651</v>
      </c>
      <c r="E107" t="s">
        <v>1045</v>
      </c>
      <c r="F107" t="s">
        <v>1653</v>
      </c>
      <c r="G107" t="s">
        <v>1000</v>
      </c>
      <c r="H107" t="s">
        <v>1654</v>
      </c>
      <c r="I107" t="s">
        <v>1000</v>
      </c>
      <c r="J107" t="s">
        <v>1048</v>
      </c>
      <c r="K107" t="s">
        <v>1337</v>
      </c>
      <c r="L107" t="s">
        <v>1655</v>
      </c>
      <c r="M107">
        <v>66.893421099999998</v>
      </c>
      <c r="N107">
        <v>-162.6030643</v>
      </c>
      <c r="O107" t="s">
        <v>1656</v>
      </c>
    </row>
    <row r="108" spans="1:15" hidden="1" x14ac:dyDescent="0.3">
      <c r="A108" t="s">
        <v>1650</v>
      </c>
      <c r="B108" t="s">
        <v>1651</v>
      </c>
      <c r="C108" t="s">
        <v>1657</v>
      </c>
      <c r="D108" t="s">
        <v>1658</v>
      </c>
      <c r="E108" t="s">
        <v>1320</v>
      </c>
      <c r="F108" t="s">
        <v>1659</v>
      </c>
      <c r="G108" t="s">
        <v>1660</v>
      </c>
      <c r="H108" t="s">
        <v>1000</v>
      </c>
      <c r="I108" t="s">
        <v>1000</v>
      </c>
      <c r="J108" t="s">
        <v>1336</v>
      </c>
      <c r="K108" t="s">
        <v>1661</v>
      </c>
      <c r="L108" t="s">
        <v>1655</v>
      </c>
      <c r="M108">
        <v>66.893421099999998</v>
      </c>
      <c r="N108">
        <v>-162.60306430000003</v>
      </c>
      <c r="O108" t="s">
        <v>1662</v>
      </c>
    </row>
    <row r="109" spans="1:15" hidden="1" x14ac:dyDescent="0.3">
      <c r="A109" t="s">
        <v>1663</v>
      </c>
      <c r="B109" t="s">
        <v>1664</v>
      </c>
      <c r="C109" t="s">
        <v>1665</v>
      </c>
      <c r="D109" t="s">
        <v>1666</v>
      </c>
      <c r="E109" t="s">
        <v>1667</v>
      </c>
      <c r="F109" t="s">
        <v>1668</v>
      </c>
      <c r="G109" t="s">
        <v>1669</v>
      </c>
      <c r="H109" t="s">
        <v>1000</v>
      </c>
      <c r="I109" t="s">
        <v>1000</v>
      </c>
      <c r="J109" t="s">
        <v>1315</v>
      </c>
      <c r="K109" t="s">
        <v>1000</v>
      </c>
      <c r="L109" t="s">
        <v>1670</v>
      </c>
      <c r="M109">
        <v>66.896919999999994</v>
      </c>
      <c r="N109">
        <v>-162.59307000000001</v>
      </c>
      <c r="O109" t="s">
        <v>1671</v>
      </c>
    </row>
    <row r="110" spans="1:15" hidden="1" x14ac:dyDescent="0.3">
      <c r="A110" t="s">
        <v>1663</v>
      </c>
      <c r="B110" t="s">
        <v>1664</v>
      </c>
      <c r="C110" t="s">
        <v>1672</v>
      </c>
      <c r="D110" t="s">
        <v>1673</v>
      </c>
      <c r="E110" t="s">
        <v>1320</v>
      </c>
      <c r="F110" t="s">
        <v>1674</v>
      </c>
      <c r="G110" t="s">
        <v>1675</v>
      </c>
      <c r="H110" t="s">
        <v>1000</v>
      </c>
      <c r="I110" t="s">
        <v>1000</v>
      </c>
      <c r="J110" t="s">
        <v>1027</v>
      </c>
      <c r="K110" t="s">
        <v>1676</v>
      </c>
      <c r="L110" t="s">
        <v>1677</v>
      </c>
      <c r="M110">
        <v>66.892153999999991</v>
      </c>
      <c r="N110">
        <v>-162.60115400000001</v>
      </c>
      <c r="O110" t="s">
        <v>1678</v>
      </c>
    </row>
    <row r="111" spans="1:15" hidden="1" x14ac:dyDescent="0.3">
      <c r="A111" t="s">
        <v>1663</v>
      </c>
      <c r="B111" t="s">
        <v>1664</v>
      </c>
      <c r="C111" t="s">
        <v>1679</v>
      </c>
      <c r="D111" t="s">
        <v>1664</v>
      </c>
      <c r="E111" t="s">
        <v>1045</v>
      </c>
      <c r="F111" t="s">
        <v>1680</v>
      </c>
      <c r="G111" t="s">
        <v>1000</v>
      </c>
      <c r="H111" t="s">
        <v>1681</v>
      </c>
      <c r="I111" t="s">
        <v>1682</v>
      </c>
      <c r="J111" t="s">
        <v>1048</v>
      </c>
      <c r="K111" t="s">
        <v>1676</v>
      </c>
      <c r="L111" t="s">
        <v>1670</v>
      </c>
      <c r="M111">
        <v>66.892153999999991</v>
      </c>
      <c r="N111">
        <v>-162.60115400000001</v>
      </c>
      <c r="O111" t="s">
        <v>1683</v>
      </c>
    </row>
    <row r="112" spans="1:15" hidden="1" x14ac:dyDescent="0.3">
      <c r="A112" t="s">
        <v>1663</v>
      </c>
      <c r="B112" t="s">
        <v>1664</v>
      </c>
      <c r="C112" t="s">
        <v>1684</v>
      </c>
      <c r="D112" t="s">
        <v>1685</v>
      </c>
      <c r="E112" t="s">
        <v>1021</v>
      </c>
      <c r="F112" t="s">
        <v>1686</v>
      </c>
      <c r="G112" t="s">
        <v>1687</v>
      </c>
      <c r="H112" t="s">
        <v>1000</v>
      </c>
      <c r="I112" t="s">
        <v>1000</v>
      </c>
      <c r="J112" t="s">
        <v>1024</v>
      </c>
      <c r="K112" t="s">
        <v>1125</v>
      </c>
      <c r="L112" t="s">
        <v>1670</v>
      </c>
      <c r="M112">
        <v>66.896919999999994</v>
      </c>
      <c r="N112">
        <v>-162.59307000000001</v>
      </c>
      <c r="O112" t="s">
        <v>1000</v>
      </c>
    </row>
    <row r="113" spans="1:15" hidden="1" x14ac:dyDescent="0.3">
      <c r="A113" t="s">
        <v>1688</v>
      </c>
      <c r="B113" t="s">
        <v>1689</v>
      </c>
      <c r="C113" t="s">
        <v>1690</v>
      </c>
      <c r="D113" t="s">
        <v>1689</v>
      </c>
      <c r="E113" t="s">
        <v>1045</v>
      </c>
      <c r="F113" t="s">
        <v>1691</v>
      </c>
      <c r="G113" t="s">
        <v>1000</v>
      </c>
      <c r="H113" t="s">
        <v>1625</v>
      </c>
      <c r="I113" t="s">
        <v>1692</v>
      </c>
      <c r="J113" t="s">
        <v>1048</v>
      </c>
      <c r="K113" t="s">
        <v>1395</v>
      </c>
      <c r="L113" t="s">
        <v>1693</v>
      </c>
      <c r="M113">
        <v>66.895430000000005</v>
      </c>
      <c r="N113">
        <v>-162.58906999999999</v>
      </c>
      <c r="O113" t="s">
        <v>1694</v>
      </c>
    </row>
    <row r="114" spans="1:15" hidden="1" x14ac:dyDescent="0.3">
      <c r="A114" t="s">
        <v>1688</v>
      </c>
      <c r="B114" t="s">
        <v>1689</v>
      </c>
      <c r="C114" t="s">
        <v>1695</v>
      </c>
      <c r="D114" t="s">
        <v>1696</v>
      </c>
      <c r="E114" t="s">
        <v>1320</v>
      </c>
      <c r="F114" t="s">
        <v>1697</v>
      </c>
      <c r="G114" t="s">
        <v>1698</v>
      </c>
      <c r="H114" t="s">
        <v>1000</v>
      </c>
      <c r="I114" t="s">
        <v>1000</v>
      </c>
      <c r="J114" t="s">
        <v>1336</v>
      </c>
      <c r="K114" t="s">
        <v>1395</v>
      </c>
      <c r="L114" t="s">
        <v>1699</v>
      </c>
      <c r="M114">
        <v>66.899011700000003</v>
      </c>
      <c r="N114">
        <v>-162.59636339999997</v>
      </c>
      <c r="O114" t="s">
        <v>1700</v>
      </c>
    </row>
    <row r="115" spans="1:15" hidden="1" x14ac:dyDescent="0.3">
      <c r="A115" t="s">
        <v>1701</v>
      </c>
      <c r="B115" t="s">
        <v>1702</v>
      </c>
      <c r="C115" t="s">
        <v>1703</v>
      </c>
      <c r="D115" t="s">
        <v>1702</v>
      </c>
      <c r="E115" t="s">
        <v>1045</v>
      </c>
      <c r="F115" t="s">
        <v>1704</v>
      </c>
      <c r="G115" t="s">
        <v>1000</v>
      </c>
      <c r="H115" t="s">
        <v>1705</v>
      </c>
      <c r="I115" t="s">
        <v>1706</v>
      </c>
      <c r="J115" t="s">
        <v>1048</v>
      </c>
      <c r="K115" t="s">
        <v>1707</v>
      </c>
      <c r="L115" t="s">
        <v>1708</v>
      </c>
      <c r="M115">
        <v>66.898449999999997</v>
      </c>
      <c r="N115">
        <v>-162.59902</v>
      </c>
      <c r="O115" t="s">
        <v>1709</v>
      </c>
    </row>
    <row r="116" spans="1:15" hidden="1" x14ac:dyDescent="0.3">
      <c r="A116" t="s">
        <v>1701</v>
      </c>
      <c r="B116" t="s">
        <v>1702</v>
      </c>
      <c r="C116" t="s">
        <v>1710</v>
      </c>
      <c r="D116" t="s">
        <v>1711</v>
      </c>
      <c r="E116" t="s">
        <v>1320</v>
      </c>
      <c r="F116" t="s">
        <v>1712</v>
      </c>
      <c r="G116" t="s">
        <v>1713</v>
      </c>
      <c r="H116" t="s">
        <v>1000</v>
      </c>
      <c r="I116" t="s">
        <v>1000</v>
      </c>
      <c r="J116" t="s">
        <v>1336</v>
      </c>
      <c r="K116" t="s">
        <v>1707</v>
      </c>
      <c r="L116" t="s">
        <v>1714</v>
      </c>
      <c r="M116">
        <v>66.898333300000004</v>
      </c>
      <c r="N116">
        <v>-162.59666659999999</v>
      </c>
      <c r="O116" t="s">
        <v>1715</v>
      </c>
    </row>
    <row r="117" spans="1:15" hidden="1" x14ac:dyDescent="0.3">
      <c r="A117" t="s">
        <v>1716</v>
      </c>
      <c r="B117" t="s">
        <v>1717</v>
      </c>
      <c r="C117" t="s">
        <v>1718</v>
      </c>
      <c r="D117" t="s">
        <v>1717</v>
      </c>
      <c r="E117" t="s">
        <v>1063</v>
      </c>
      <c r="F117" t="s">
        <v>1719</v>
      </c>
      <c r="G117" t="s">
        <v>1000</v>
      </c>
      <c r="H117" t="s">
        <v>1720</v>
      </c>
      <c r="I117" t="s">
        <v>1000</v>
      </c>
      <c r="J117" t="s">
        <v>1066</v>
      </c>
      <c r="K117" t="s">
        <v>1294</v>
      </c>
      <c r="L117" t="s">
        <v>1721</v>
      </c>
      <c r="M117">
        <v>66.898449999999997</v>
      </c>
      <c r="N117">
        <v>-162.59902</v>
      </c>
      <c r="O117" t="s">
        <v>1722</v>
      </c>
    </row>
    <row r="118" spans="1:15" hidden="1" x14ac:dyDescent="0.3">
      <c r="A118" t="s">
        <v>1716</v>
      </c>
      <c r="B118" t="s">
        <v>1717</v>
      </c>
      <c r="C118" t="s">
        <v>1723</v>
      </c>
      <c r="D118" t="s">
        <v>1724</v>
      </c>
      <c r="E118" t="s">
        <v>1320</v>
      </c>
      <c r="F118" t="s">
        <v>1725</v>
      </c>
      <c r="G118" t="s">
        <v>1726</v>
      </c>
      <c r="H118" t="s">
        <v>1000</v>
      </c>
      <c r="I118" t="s">
        <v>1000</v>
      </c>
      <c r="J118" t="s">
        <v>1336</v>
      </c>
      <c r="K118" t="s">
        <v>1000</v>
      </c>
      <c r="L118" t="s">
        <v>1727</v>
      </c>
      <c r="M118">
        <v>66.897950800000004</v>
      </c>
      <c r="N118">
        <v>-162.58501519999999</v>
      </c>
      <c r="O118" t="s">
        <v>1728</v>
      </c>
    </row>
    <row r="119" spans="1:15" hidden="1" x14ac:dyDescent="0.3">
      <c r="A119" t="s">
        <v>1729</v>
      </c>
      <c r="B119" t="s">
        <v>1730</v>
      </c>
      <c r="C119" t="s">
        <v>1731</v>
      </c>
      <c r="D119" t="s">
        <v>1730</v>
      </c>
      <c r="E119" t="s">
        <v>1045</v>
      </c>
      <c r="F119" t="s">
        <v>1732</v>
      </c>
      <c r="G119" t="s">
        <v>1000</v>
      </c>
      <c r="H119" t="s">
        <v>1733</v>
      </c>
      <c r="I119" t="s">
        <v>1734</v>
      </c>
      <c r="J119" t="s">
        <v>1048</v>
      </c>
      <c r="K119" t="s">
        <v>1707</v>
      </c>
      <c r="L119" t="s">
        <v>1735</v>
      </c>
      <c r="M119">
        <v>64.497079999999997</v>
      </c>
      <c r="N119">
        <v>-165.40541999999999</v>
      </c>
      <c r="O119" t="s">
        <v>1736</v>
      </c>
    </row>
    <row r="120" spans="1:15" hidden="1" x14ac:dyDescent="0.3">
      <c r="A120" t="s">
        <v>1729</v>
      </c>
      <c r="B120" t="s">
        <v>1730</v>
      </c>
      <c r="C120" t="s">
        <v>1737</v>
      </c>
      <c r="D120" t="s">
        <v>1738</v>
      </c>
      <c r="E120" t="s">
        <v>1470</v>
      </c>
      <c r="F120" t="s">
        <v>1739</v>
      </c>
      <c r="G120" t="s">
        <v>1740</v>
      </c>
      <c r="H120" t="s">
        <v>1000</v>
      </c>
      <c r="I120" t="s">
        <v>1000</v>
      </c>
      <c r="J120" t="s">
        <v>1336</v>
      </c>
      <c r="K120" t="s">
        <v>1707</v>
      </c>
      <c r="L120" t="s">
        <v>1741</v>
      </c>
      <c r="M120">
        <v>64.4964181</v>
      </c>
      <c r="N120">
        <v>-165.38607500000001</v>
      </c>
      <c r="O120" t="s">
        <v>1000</v>
      </c>
    </row>
    <row r="121" spans="1:15" hidden="1" x14ac:dyDescent="0.3">
      <c r="A121" t="s">
        <v>1742</v>
      </c>
      <c r="B121" t="s">
        <v>1743</v>
      </c>
      <c r="C121" t="s">
        <v>1744</v>
      </c>
      <c r="D121" t="s">
        <v>1745</v>
      </c>
      <c r="E121" t="s">
        <v>1320</v>
      </c>
      <c r="F121" t="s">
        <v>1746</v>
      </c>
      <c r="G121" t="s">
        <v>1747</v>
      </c>
      <c r="H121" t="s">
        <v>1000</v>
      </c>
      <c r="I121" t="s">
        <v>1000</v>
      </c>
      <c r="J121" t="s">
        <v>1336</v>
      </c>
      <c r="K121" t="s">
        <v>1707</v>
      </c>
      <c r="L121" t="s">
        <v>1748</v>
      </c>
      <c r="M121">
        <v>64.500367099999991</v>
      </c>
      <c r="N121">
        <v>-165.40642939999998</v>
      </c>
      <c r="O121" t="s">
        <v>1000</v>
      </c>
    </row>
    <row r="122" spans="1:15" hidden="1" x14ac:dyDescent="0.3">
      <c r="A122" t="s">
        <v>1742</v>
      </c>
      <c r="B122" t="s">
        <v>1743</v>
      </c>
      <c r="C122" t="s">
        <v>1749</v>
      </c>
      <c r="D122" t="s">
        <v>1750</v>
      </c>
      <c r="E122" t="s">
        <v>1045</v>
      </c>
      <c r="F122" t="s">
        <v>1751</v>
      </c>
      <c r="G122" t="s">
        <v>1000</v>
      </c>
      <c r="H122" t="s">
        <v>1752</v>
      </c>
      <c r="I122" t="s">
        <v>1000</v>
      </c>
      <c r="J122" t="s">
        <v>1048</v>
      </c>
      <c r="K122" t="s">
        <v>1707</v>
      </c>
      <c r="L122" t="s">
        <v>1753</v>
      </c>
      <c r="M122">
        <v>64.499510000000001</v>
      </c>
      <c r="N122">
        <v>-165.40941000000001</v>
      </c>
      <c r="O122" t="s">
        <v>1754</v>
      </c>
    </row>
    <row r="123" spans="1:15" hidden="1" x14ac:dyDescent="0.3">
      <c r="A123" t="s">
        <v>1755</v>
      </c>
      <c r="B123" t="s">
        <v>1756</v>
      </c>
      <c r="C123" t="s">
        <v>1757</v>
      </c>
      <c r="D123" t="s">
        <v>1758</v>
      </c>
      <c r="E123" t="s">
        <v>1291</v>
      </c>
      <c r="F123" t="s">
        <v>1759</v>
      </c>
      <c r="G123" t="s">
        <v>1760</v>
      </c>
      <c r="H123" t="s">
        <v>1000</v>
      </c>
      <c r="I123" t="s">
        <v>1000</v>
      </c>
      <c r="J123" t="s">
        <v>1336</v>
      </c>
      <c r="K123" t="s">
        <v>1761</v>
      </c>
      <c r="L123" t="s">
        <v>1762</v>
      </c>
      <c r="M123">
        <v>64.516388888888883</v>
      </c>
      <c r="N123">
        <v>-165.42580555555554</v>
      </c>
      <c r="O123" t="s">
        <v>1000</v>
      </c>
    </row>
    <row r="124" spans="1:15" hidden="1" x14ac:dyDescent="0.3">
      <c r="A124" t="s">
        <v>1755</v>
      </c>
      <c r="B124" t="s">
        <v>1756</v>
      </c>
      <c r="C124" t="s">
        <v>1763</v>
      </c>
      <c r="D124" t="s">
        <v>1764</v>
      </c>
      <c r="E124" t="s">
        <v>1045</v>
      </c>
      <c r="F124" t="s">
        <v>1765</v>
      </c>
      <c r="G124" t="s">
        <v>1000</v>
      </c>
      <c r="H124" t="s">
        <v>1305</v>
      </c>
      <c r="I124" t="s">
        <v>1000</v>
      </c>
      <c r="J124" t="s">
        <v>1048</v>
      </c>
      <c r="K124" t="s">
        <v>1766</v>
      </c>
      <c r="L124" t="s">
        <v>1767</v>
      </c>
      <c r="M124">
        <v>64.537210000000002</v>
      </c>
      <c r="N124">
        <v>-165.41256999999999</v>
      </c>
      <c r="O124" t="s">
        <v>1768</v>
      </c>
    </row>
    <row r="125" spans="1:15" hidden="1" x14ac:dyDescent="0.3">
      <c r="A125" t="s">
        <v>1769</v>
      </c>
      <c r="B125" t="s">
        <v>1770</v>
      </c>
      <c r="C125" t="s">
        <v>1771</v>
      </c>
      <c r="D125" t="s">
        <v>1772</v>
      </c>
      <c r="E125" t="s">
        <v>1045</v>
      </c>
      <c r="F125" t="s">
        <v>1773</v>
      </c>
      <c r="G125" t="s">
        <v>1000</v>
      </c>
      <c r="H125" t="s">
        <v>1774</v>
      </c>
      <c r="I125" t="s">
        <v>1000</v>
      </c>
      <c r="J125" t="s">
        <v>1048</v>
      </c>
      <c r="K125" t="s">
        <v>1761</v>
      </c>
      <c r="L125" t="s">
        <v>1775</v>
      </c>
      <c r="M125">
        <v>64.498060100000004</v>
      </c>
      <c r="N125">
        <v>-165.41064130000001</v>
      </c>
      <c r="O125" t="s">
        <v>1776</v>
      </c>
    </row>
    <row r="126" spans="1:15" hidden="1" x14ac:dyDescent="0.3">
      <c r="A126" t="s">
        <v>1769</v>
      </c>
      <c r="B126" t="s">
        <v>1770</v>
      </c>
      <c r="C126" t="s">
        <v>1777</v>
      </c>
      <c r="D126" t="s">
        <v>1778</v>
      </c>
      <c r="E126" t="s">
        <v>1291</v>
      </c>
      <c r="F126" t="s">
        <v>1779</v>
      </c>
      <c r="G126" t="s">
        <v>1780</v>
      </c>
      <c r="H126" t="s">
        <v>1000</v>
      </c>
      <c r="I126" t="s">
        <v>1000</v>
      </c>
      <c r="J126" t="s">
        <v>1336</v>
      </c>
      <c r="K126" t="s">
        <v>1761</v>
      </c>
      <c r="L126" t="s">
        <v>1775</v>
      </c>
      <c r="M126">
        <v>64.498060100000004</v>
      </c>
      <c r="N126">
        <v>-165.41064130000001</v>
      </c>
      <c r="O126" t="s">
        <v>1000</v>
      </c>
    </row>
    <row r="127" spans="1:15" hidden="1" x14ac:dyDescent="0.3">
      <c r="A127" t="s">
        <v>1781</v>
      </c>
      <c r="B127" t="s">
        <v>1782</v>
      </c>
      <c r="C127" t="s">
        <v>1783</v>
      </c>
      <c r="D127" t="s">
        <v>1784</v>
      </c>
      <c r="E127" t="s">
        <v>1045</v>
      </c>
      <c r="F127" t="s">
        <v>1785</v>
      </c>
      <c r="G127" t="s">
        <v>1000</v>
      </c>
      <c r="H127" t="s">
        <v>1000</v>
      </c>
      <c r="I127" t="s">
        <v>1786</v>
      </c>
      <c r="J127" t="s">
        <v>1048</v>
      </c>
      <c r="K127" t="s">
        <v>1000</v>
      </c>
      <c r="L127" t="s">
        <v>1787</v>
      </c>
      <c r="M127">
        <v>64.497887199999994</v>
      </c>
      <c r="N127">
        <v>-165.40826779999998</v>
      </c>
      <c r="O127" t="s">
        <v>1788</v>
      </c>
    </row>
    <row r="128" spans="1:15" hidden="1" x14ac:dyDescent="0.3">
      <c r="A128" t="s">
        <v>1781</v>
      </c>
      <c r="B128" t="s">
        <v>1782</v>
      </c>
      <c r="C128" t="s">
        <v>1789</v>
      </c>
      <c r="D128" t="s">
        <v>1790</v>
      </c>
      <c r="E128" t="s">
        <v>1291</v>
      </c>
      <c r="F128" t="s">
        <v>1791</v>
      </c>
      <c r="G128" t="s">
        <v>1792</v>
      </c>
      <c r="H128" t="s">
        <v>1000</v>
      </c>
      <c r="I128" t="s">
        <v>1000</v>
      </c>
      <c r="J128" t="s">
        <v>1793</v>
      </c>
      <c r="K128" t="s">
        <v>1794</v>
      </c>
      <c r="L128" t="s">
        <v>1795</v>
      </c>
      <c r="M128">
        <v>64.497887199999994</v>
      </c>
      <c r="N128">
        <v>-165.40826779999998</v>
      </c>
      <c r="O128" t="s">
        <v>1796</v>
      </c>
    </row>
    <row r="129" spans="1:15" hidden="1" x14ac:dyDescent="0.3">
      <c r="A129" t="s">
        <v>1797</v>
      </c>
      <c r="B129" t="s">
        <v>1798</v>
      </c>
      <c r="C129" t="s">
        <v>1799</v>
      </c>
      <c r="D129" t="s">
        <v>1800</v>
      </c>
      <c r="E129" t="s">
        <v>1045</v>
      </c>
      <c r="F129" t="s">
        <v>1801</v>
      </c>
      <c r="G129" t="s">
        <v>1000</v>
      </c>
      <c r="H129" t="s">
        <v>1802</v>
      </c>
      <c r="I129" t="s">
        <v>1803</v>
      </c>
      <c r="J129" t="s">
        <v>1048</v>
      </c>
      <c r="K129" t="s">
        <v>1804</v>
      </c>
      <c r="L129" t="s">
        <v>1805</v>
      </c>
      <c r="M129">
        <v>60.795869444444442</v>
      </c>
      <c r="N129">
        <v>-161.7714138888889</v>
      </c>
      <c r="O129" t="s">
        <v>1806</v>
      </c>
    </row>
    <row r="130" spans="1:15" hidden="1" x14ac:dyDescent="0.3">
      <c r="A130" t="s">
        <v>1797</v>
      </c>
      <c r="B130" t="s">
        <v>1798</v>
      </c>
      <c r="C130" t="s">
        <v>1807</v>
      </c>
      <c r="D130" t="s">
        <v>1808</v>
      </c>
      <c r="E130" t="s">
        <v>1291</v>
      </c>
      <c r="F130" t="s">
        <v>1809</v>
      </c>
      <c r="G130" t="s">
        <v>1810</v>
      </c>
      <c r="H130" t="s">
        <v>1000</v>
      </c>
      <c r="I130" t="s">
        <v>1000</v>
      </c>
      <c r="J130" t="s">
        <v>1811</v>
      </c>
      <c r="K130" t="s">
        <v>1812</v>
      </c>
      <c r="L130" t="s">
        <v>1813</v>
      </c>
      <c r="M130">
        <v>60.795869444444442</v>
      </c>
      <c r="N130">
        <v>-161.7714138888889</v>
      </c>
      <c r="O130" t="s">
        <v>1814</v>
      </c>
    </row>
    <row r="131" spans="1:15" hidden="1" x14ac:dyDescent="0.3">
      <c r="A131" t="s">
        <v>1797</v>
      </c>
      <c r="B131" t="s">
        <v>1798</v>
      </c>
      <c r="C131" t="s">
        <v>1815</v>
      </c>
      <c r="D131" t="s">
        <v>1816</v>
      </c>
      <c r="E131" t="s">
        <v>1320</v>
      </c>
      <c r="F131" t="s">
        <v>1817</v>
      </c>
      <c r="G131" t="s">
        <v>1818</v>
      </c>
      <c r="H131" t="s">
        <v>1000</v>
      </c>
      <c r="I131" t="s">
        <v>1000</v>
      </c>
      <c r="J131" t="s">
        <v>1811</v>
      </c>
      <c r="K131" t="s">
        <v>1294</v>
      </c>
      <c r="L131" t="s">
        <v>1819</v>
      </c>
      <c r="M131">
        <v>60.795869444444442</v>
      </c>
      <c r="N131">
        <v>-161.7714138888889</v>
      </c>
      <c r="O131" t="s">
        <v>1820</v>
      </c>
    </row>
    <row r="132" spans="1:15" hidden="1" x14ac:dyDescent="0.3">
      <c r="A132" t="s">
        <v>1797</v>
      </c>
      <c r="B132" t="s">
        <v>1798</v>
      </c>
      <c r="C132" t="s">
        <v>1821</v>
      </c>
      <c r="D132" t="s">
        <v>1822</v>
      </c>
      <c r="E132" t="s">
        <v>1320</v>
      </c>
      <c r="F132" t="s">
        <v>1823</v>
      </c>
      <c r="G132" t="s">
        <v>1824</v>
      </c>
      <c r="H132" t="s">
        <v>1000</v>
      </c>
      <c r="I132" t="s">
        <v>1000</v>
      </c>
      <c r="J132" t="s">
        <v>1811</v>
      </c>
      <c r="K132" t="s">
        <v>1395</v>
      </c>
      <c r="L132" t="s">
        <v>1825</v>
      </c>
      <c r="M132">
        <v>60.795869444444442</v>
      </c>
      <c r="N132">
        <v>-161.7714138888889</v>
      </c>
      <c r="O132" t="s">
        <v>1826</v>
      </c>
    </row>
    <row r="133" spans="1:15" hidden="1" x14ac:dyDescent="0.3">
      <c r="A133" t="s">
        <v>1797</v>
      </c>
      <c r="B133" t="s">
        <v>1798</v>
      </c>
      <c r="C133" t="s">
        <v>1827</v>
      </c>
      <c r="D133" t="s">
        <v>1828</v>
      </c>
      <c r="E133" t="s">
        <v>1320</v>
      </c>
      <c r="F133" t="s">
        <v>1829</v>
      </c>
      <c r="G133" t="s">
        <v>1830</v>
      </c>
      <c r="H133" t="s">
        <v>1000</v>
      </c>
      <c r="I133" t="s">
        <v>1000</v>
      </c>
      <c r="J133" t="s">
        <v>1811</v>
      </c>
      <c r="K133" t="s">
        <v>1294</v>
      </c>
      <c r="L133" t="s">
        <v>1819</v>
      </c>
      <c r="M133">
        <v>60.795869444444442</v>
      </c>
      <c r="N133">
        <v>-161.7714138888889</v>
      </c>
      <c r="O133" t="s">
        <v>1831</v>
      </c>
    </row>
    <row r="134" spans="1:15" hidden="1" x14ac:dyDescent="0.3">
      <c r="A134" t="s">
        <v>1797</v>
      </c>
      <c r="B134" t="s">
        <v>1798</v>
      </c>
      <c r="C134" t="s">
        <v>1832</v>
      </c>
      <c r="D134" t="s">
        <v>1833</v>
      </c>
      <c r="E134" t="s">
        <v>1470</v>
      </c>
      <c r="F134" t="s">
        <v>1834</v>
      </c>
      <c r="G134" t="s">
        <v>1835</v>
      </c>
      <c r="H134" t="s">
        <v>1000</v>
      </c>
      <c r="I134" t="s">
        <v>1000</v>
      </c>
      <c r="J134" t="s">
        <v>1811</v>
      </c>
      <c r="K134" t="s">
        <v>1707</v>
      </c>
      <c r="L134" t="s">
        <v>1836</v>
      </c>
      <c r="M134">
        <v>60.795869444444442</v>
      </c>
      <c r="N134">
        <v>-161.7714138888889</v>
      </c>
      <c r="O134" t="s">
        <v>1837</v>
      </c>
    </row>
    <row r="135" spans="1:15" hidden="1" x14ac:dyDescent="0.3">
      <c r="A135" t="s">
        <v>1838</v>
      </c>
      <c r="B135" t="s">
        <v>1839</v>
      </c>
      <c r="C135" t="s">
        <v>1840</v>
      </c>
      <c r="D135" t="s">
        <v>1841</v>
      </c>
      <c r="E135" t="s">
        <v>1045</v>
      </c>
      <c r="F135" t="s">
        <v>1842</v>
      </c>
      <c r="G135" t="s">
        <v>1000</v>
      </c>
      <c r="H135" t="s">
        <v>1843</v>
      </c>
      <c r="I135" t="s">
        <v>1844</v>
      </c>
      <c r="J135" t="s">
        <v>1048</v>
      </c>
      <c r="K135" t="s">
        <v>1395</v>
      </c>
      <c r="L135" t="s">
        <v>1845</v>
      </c>
      <c r="M135">
        <v>60.7879</v>
      </c>
      <c r="N135">
        <v>-161.81496000000001</v>
      </c>
      <c r="O135" t="s">
        <v>1846</v>
      </c>
    </row>
    <row r="136" spans="1:15" hidden="1" x14ac:dyDescent="0.3">
      <c r="A136" t="s">
        <v>1838</v>
      </c>
      <c r="B136" t="s">
        <v>1839</v>
      </c>
      <c r="C136" t="s">
        <v>1847</v>
      </c>
      <c r="D136" t="s">
        <v>1848</v>
      </c>
      <c r="E136" t="s">
        <v>1470</v>
      </c>
      <c r="F136" t="s">
        <v>1849</v>
      </c>
      <c r="G136" t="s">
        <v>1850</v>
      </c>
      <c r="H136" t="s">
        <v>1000</v>
      </c>
      <c r="I136" t="s">
        <v>1000</v>
      </c>
      <c r="J136" t="s">
        <v>1336</v>
      </c>
      <c r="K136" t="s">
        <v>1000</v>
      </c>
      <c r="L136" t="s">
        <v>1845</v>
      </c>
      <c r="M136">
        <v>60.7879</v>
      </c>
      <c r="N136">
        <v>-161.81496000000001</v>
      </c>
      <c r="O136" t="s">
        <v>1000</v>
      </c>
    </row>
    <row r="137" spans="1:15" hidden="1" x14ac:dyDescent="0.3">
      <c r="A137" t="s">
        <v>1838</v>
      </c>
      <c r="B137" t="s">
        <v>1839</v>
      </c>
      <c r="C137" t="s">
        <v>1851</v>
      </c>
      <c r="D137" t="s">
        <v>1852</v>
      </c>
      <c r="E137" t="s">
        <v>1021</v>
      </c>
      <c r="F137" t="s">
        <v>1853</v>
      </c>
      <c r="G137" t="s">
        <v>1854</v>
      </c>
      <c r="H137" t="s">
        <v>1000</v>
      </c>
      <c r="I137" t="s">
        <v>1000</v>
      </c>
      <c r="J137" t="s">
        <v>1024</v>
      </c>
      <c r="K137" t="s">
        <v>1000</v>
      </c>
      <c r="L137" t="s">
        <v>1845</v>
      </c>
      <c r="M137">
        <v>60.7879</v>
      </c>
      <c r="N137">
        <v>-161.81496000000001</v>
      </c>
      <c r="O137" t="s">
        <v>1855</v>
      </c>
    </row>
    <row r="138" spans="1:15" hidden="1" x14ac:dyDescent="0.3">
      <c r="A138" t="s">
        <v>1838</v>
      </c>
      <c r="B138" t="s">
        <v>1839</v>
      </c>
      <c r="C138" t="s">
        <v>1856</v>
      </c>
      <c r="D138" t="s">
        <v>1857</v>
      </c>
      <c r="E138" t="s">
        <v>1021</v>
      </c>
      <c r="F138" t="s">
        <v>1858</v>
      </c>
      <c r="G138" t="s">
        <v>1859</v>
      </c>
      <c r="H138" t="s">
        <v>1000</v>
      </c>
      <c r="I138" t="s">
        <v>1000</v>
      </c>
      <c r="J138" t="s">
        <v>1024</v>
      </c>
      <c r="K138" t="s">
        <v>1000</v>
      </c>
      <c r="L138" t="s">
        <v>1845</v>
      </c>
      <c r="M138">
        <v>60.7879</v>
      </c>
      <c r="N138">
        <v>-161.81496000000001</v>
      </c>
      <c r="O138" t="s">
        <v>1855</v>
      </c>
    </row>
    <row r="139" spans="1:15" hidden="1" x14ac:dyDescent="0.3">
      <c r="A139" t="s">
        <v>1860</v>
      </c>
      <c r="B139" t="s">
        <v>1861</v>
      </c>
      <c r="C139" t="s">
        <v>1862</v>
      </c>
      <c r="D139" t="s">
        <v>1863</v>
      </c>
      <c r="E139" t="s">
        <v>1045</v>
      </c>
      <c r="F139" t="s">
        <v>1864</v>
      </c>
      <c r="G139" t="s">
        <v>1000</v>
      </c>
      <c r="H139" t="s">
        <v>1865</v>
      </c>
      <c r="I139" t="s">
        <v>1866</v>
      </c>
      <c r="J139" t="s">
        <v>1048</v>
      </c>
      <c r="K139" t="s">
        <v>1867</v>
      </c>
      <c r="L139" t="s">
        <v>1868</v>
      </c>
      <c r="M139">
        <v>60.785711111111112</v>
      </c>
      <c r="N139">
        <v>-161.79671666666667</v>
      </c>
      <c r="O139" t="s">
        <v>1869</v>
      </c>
    </row>
    <row r="140" spans="1:15" hidden="1" x14ac:dyDescent="0.3">
      <c r="A140" t="s">
        <v>1860</v>
      </c>
      <c r="B140" t="s">
        <v>1861</v>
      </c>
      <c r="C140" t="s">
        <v>1870</v>
      </c>
      <c r="D140" t="s">
        <v>1871</v>
      </c>
      <c r="E140" t="s">
        <v>1470</v>
      </c>
      <c r="F140" t="s">
        <v>1872</v>
      </c>
      <c r="G140" t="s">
        <v>1873</v>
      </c>
      <c r="H140" t="s">
        <v>1000</v>
      </c>
      <c r="I140" t="s">
        <v>1000</v>
      </c>
      <c r="J140" t="s">
        <v>1027</v>
      </c>
      <c r="K140" t="s">
        <v>1000</v>
      </c>
      <c r="L140" t="s">
        <v>1868</v>
      </c>
      <c r="M140">
        <v>60.785711111111112</v>
      </c>
      <c r="N140">
        <v>-161.79671666666667</v>
      </c>
      <c r="O140" t="s">
        <v>1000</v>
      </c>
    </row>
    <row r="141" spans="1:15" hidden="1" x14ac:dyDescent="0.3">
      <c r="A141" t="s">
        <v>1860</v>
      </c>
      <c r="B141" t="s">
        <v>1861</v>
      </c>
      <c r="C141" t="s">
        <v>1874</v>
      </c>
      <c r="D141" t="s">
        <v>1875</v>
      </c>
      <c r="E141" t="s">
        <v>1320</v>
      </c>
      <c r="F141" t="s">
        <v>1876</v>
      </c>
      <c r="G141" t="s">
        <v>1877</v>
      </c>
      <c r="H141" t="s">
        <v>1000</v>
      </c>
      <c r="I141" t="s">
        <v>1000</v>
      </c>
      <c r="J141" t="s">
        <v>1027</v>
      </c>
      <c r="K141" t="s">
        <v>1878</v>
      </c>
      <c r="L141" t="s">
        <v>1879</v>
      </c>
      <c r="M141">
        <v>60.78828</v>
      </c>
      <c r="N141">
        <v>-161.81640999999999</v>
      </c>
      <c r="O141" t="s">
        <v>1880</v>
      </c>
    </row>
    <row r="142" spans="1:15" hidden="1" x14ac:dyDescent="0.3">
      <c r="A142" t="s">
        <v>1881</v>
      </c>
      <c r="B142" t="s">
        <v>1882</v>
      </c>
      <c r="C142" t="s">
        <v>1883</v>
      </c>
      <c r="D142" t="s">
        <v>1882</v>
      </c>
      <c r="E142" t="s">
        <v>1045</v>
      </c>
      <c r="F142" t="s">
        <v>1884</v>
      </c>
      <c r="G142" t="s">
        <v>1000</v>
      </c>
      <c r="H142" t="s">
        <v>1000</v>
      </c>
      <c r="I142" t="s">
        <v>1885</v>
      </c>
      <c r="J142" t="s">
        <v>1048</v>
      </c>
      <c r="K142" t="s">
        <v>1707</v>
      </c>
      <c r="L142" t="s">
        <v>1886</v>
      </c>
      <c r="M142">
        <v>60.792749999999998</v>
      </c>
      <c r="N142">
        <v>-161.7697</v>
      </c>
      <c r="O142" t="s">
        <v>1887</v>
      </c>
    </row>
    <row r="143" spans="1:15" hidden="1" x14ac:dyDescent="0.3">
      <c r="A143" t="s">
        <v>1881</v>
      </c>
      <c r="B143" t="s">
        <v>1882</v>
      </c>
      <c r="C143" t="s">
        <v>1888</v>
      </c>
      <c r="D143" t="s">
        <v>1889</v>
      </c>
      <c r="E143" t="s">
        <v>1320</v>
      </c>
      <c r="F143" t="s">
        <v>1890</v>
      </c>
      <c r="G143" t="s">
        <v>1891</v>
      </c>
      <c r="H143" t="s">
        <v>1000</v>
      </c>
      <c r="I143" t="s">
        <v>1000</v>
      </c>
      <c r="J143" t="s">
        <v>1027</v>
      </c>
      <c r="K143" t="s">
        <v>1707</v>
      </c>
      <c r="L143" t="s">
        <v>1892</v>
      </c>
      <c r="M143">
        <v>60.78691388888889</v>
      </c>
      <c r="N143">
        <v>-161.78696944444448</v>
      </c>
      <c r="O143" t="s">
        <v>1000</v>
      </c>
    </row>
    <row r="144" spans="1:15" hidden="1" x14ac:dyDescent="0.3">
      <c r="A144" t="s">
        <v>1881</v>
      </c>
      <c r="B144" t="s">
        <v>1882</v>
      </c>
      <c r="C144" t="s">
        <v>1893</v>
      </c>
      <c r="D144" t="s">
        <v>1894</v>
      </c>
      <c r="E144" t="s">
        <v>1470</v>
      </c>
      <c r="F144" t="s">
        <v>1895</v>
      </c>
      <c r="G144" t="s">
        <v>1896</v>
      </c>
      <c r="H144" t="s">
        <v>1000</v>
      </c>
      <c r="I144" t="s">
        <v>1000</v>
      </c>
      <c r="J144" t="s">
        <v>1027</v>
      </c>
      <c r="K144" t="s">
        <v>1000</v>
      </c>
      <c r="L144" t="s">
        <v>1892</v>
      </c>
      <c r="M144">
        <v>60.78691388888889</v>
      </c>
      <c r="N144">
        <v>-161.78696944444448</v>
      </c>
      <c r="O144" t="s">
        <v>1000</v>
      </c>
    </row>
    <row r="145" spans="1:15" hidden="1" x14ac:dyDescent="0.3">
      <c r="A145" t="s">
        <v>1897</v>
      </c>
      <c r="B145" t="s">
        <v>1898</v>
      </c>
      <c r="C145" t="s">
        <v>1899</v>
      </c>
      <c r="D145" t="s">
        <v>1898</v>
      </c>
      <c r="E145" t="s">
        <v>1045</v>
      </c>
      <c r="F145" t="s">
        <v>1900</v>
      </c>
      <c r="G145" t="s">
        <v>1000</v>
      </c>
      <c r="H145" t="s">
        <v>1901</v>
      </c>
      <c r="I145" t="s">
        <v>1902</v>
      </c>
      <c r="J145" t="s">
        <v>1048</v>
      </c>
      <c r="K145" t="s">
        <v>1000</v>
      </c>
      <c r="L145" t="s">
        <v>1903</v>
      </c>
      <c r="M145">
        <v>60.791649999999997</v>
      </c>
      <c r="N145">
        <v>-161.77149</v>
      </c>
      <c r="O145" t="s">
        <v>1904</v>
      </c>
    </row>
    <row r="146" spans="1:15" hidden="1" x14ac:dyDescent="0.3">
      <c r="A146" t="s">
        <v>1897</v>
      </c>
      <c r="B146" t="s">
        <v>1898</v>
      </c>
      <c r="C146" t="s">
        <v>1905</v>
      </c>
      <c r="D146" t="s">
        <v>1906</v>
      </c>
      <c r="E146" t="s">
        <v>1907</v>
      </c>
      <c r="F146" t="s">
        <v>1908</v>
      </c>
      <c r="G146" t="s">
        <v>1909</v>
      </c>
      <c r="H146" t="s">
        <v>1000</v>
      </c>
      <c r="I146" t="s">
        <v>1000</v>
      </c>
      <c r="J146" t="s">
        <v>1315</v>
      </c>
      <c r="K146" t="s">
        <v>1000</v>
      </c>
      <c r="L146" t="s">
        <v>1910</v>
      </c>
      <c r="M146">
        <v>61.551250000000003</v>
      </c>
      <c r="N146">
        <v>-154.40392</v>
      </c>
      <c r="O146" t="s">
        <v>1000</v>
      </c>
    </row>
    <row r="147" spans="1:15" hidden="1" x14ac:dyDescent="0.3">
      <c r="A147" t="s">
        <v>1897</v>
      </c>
      <c r="B147" t="s">
        <v>1898</v>
      </c>
      <c r="C147" t="s">
        <v>1911</v>
      </c>
      <c r="D147" t="s">
        <v>1912</v>
      </c>
      <c r="E147" t="s">
        <v>1470</v>
      </c>
      <c r="F147" t="s">
        <v>1913</v>
      </c>
      <c r="G147" t="s">
        <v>1914</v>
      </c>
      <c r="H147" t="s">
        <v>1000</v>
      </c>
      <c r="I147" t="s">
        <v>1000</v>
      </c>
      <c r="J147" t="s">
        <v>1027</v>
      </c>
      <c r="K147" t="s">
        <v>1000</v>
      </c>
      <c r="L147" t="s">
        <v>1910</v>
      </c>
      <c r="M147">
        <v>60.791694444444445</v>
      </c>
      <c r="N147">
        <v>-161.77180555555555</v>
      </c>
      <c r="O147" t="s">
        <v>1000</v>
      </c>
    </row>
    <row r="148" spans="1:15" hidden="1" x14ac:dyDescent="0.3">
      <c r="A148" t="s">
        <v>1897</v>
      </c>
      <c r="B148" t="s">
        <v>1898</v>
      </c>
      <c r="C148" t="s">
        <v>1915</v>
      </c>
      <c r="D148" t="s">
        <v>1916</v>
      </c>
      <c r="E148" t="s">
        <v>1917</v>
      </c>
      <c r="F148" t="s">
        <v>1918</v>
      </c>
      <c r="G148" t="s">
        <v>1919</v>
      </c>
      <c r="H148" t="s">
        <v>1000</v>
      </c>
      <c r="I148" t="s">
        <v>1000</v>
      </c>
      <c r="J148" t="s">
        <v>1024</v>
      </c>
      <c r="K148" t="s">
        <v>1000</v>
      </c>
      <c r="L148" t="s">
        <v>1000</v>
      </c>
      <c r="M148">
        <v>37.418095101036201</v>
      </c>
      <c r="N148">
        <v>-122.09853172302201</v>
      </c>
      <c r="O148" t="s">
        <v>1000</v>
      </c>
    </row>
    <row r="149" spans="1:15" hidden="1" x14ac:dyDescent="0.3">
      <c r="A149" t="s">
        <v>1897</v>
      </c>
      <c r="B149" t="s">
        <v>1898</v>
      </c>
      <c r="C149" t="s">
        <v>1920</v>
      </c>
      <c r="D149" t="s">
        <v>1921</v>
      </c>
      <c r="E149" t="s">
        <v>1917</v>
      </c>
      <c r="F149" t="s">
        <v>1922</v>
      </c>
      <c r="G149" t="s">
        <v>1923</v>
      </c>
      <c r="H149" t="s">
        <v>1000</v>
      </c>
      <c r="I149" t="s">
        <v>1000</v>
      </c>
      <c r="J149" t="s">
        <v>1024</v>
      </c>
      <c r="K149" t="s">
        <v>1000</v>
      </c>
      <c r="L149" t="s">
        <v>1000</v>
      </c>
      <c r="M149">
        <v>37.418095101036201</v>
      </c>
      <c r="N149">
        <v>-122.09853172302201</v>
      </c>
      <c r="O149" t="s">
        <v>1000</v>
      </c>
    </row>
    <row r="150" spans="1:15" hidden="1" x14ac:dyDescent="0.3">
      <c r="A150" t="s">
        <v>1897</v>
      </c>
      <c r="B150" t="s">
        <v>1898</v>
      </c>
      <c r="C150" t="s">
        <v>1924</v>
      </c>
      <c r="D150" t="s">
        <v>1925</v>
      </c>
      <c r="E150" t="s">
        <v>1917</v>
      </c>
      <c r="F150" t="s">
        <v>1926</v>
      </c>
      <c r="G150" t="s">
        <v>1927</v>
      </c>
      <c r="H150" t="s">
        <v>1000</v>
      </c>
      <c r="I150" t="s">
        <v>1000</v>
      </c>
      <c r="J150" t="s">
        <v>1024</v>
      </c>
      <c r="K150" t="s">
        <v>1000</v>
      </c>
      <c r="L150" t="s">
        <v>1000</v>
      </c>
      <c r="M150">
        <v>37.418095101036201</v>
      </c>
      <c r="N150">
        <v>-122.09853172302201</v>
      </c>
      <c r="O150" t="s">
        <v>1000</v>
      </c>
    </row>
    <row r="151" spans="1:15" hidden="1" x14ac:dyDescent="0.3">
      <c r="A151" t="s">
        <v>1897</v>
      </c>
      <c r="B151" t="s">
        <v>1898</v>
      </c>
      <c r="C151" t="s">
        <v>1928</v>
      </c>
      <c r="D151" t="s">
        <v>1929</v>
      </c>
      <c r="E151" t="s">
        <v>1917</v>
      </c>
      <c r="F151" t="s">
        <v>1930</v>
      </c>
      <c r="G151" t="s">
        <v>1931</v>
      </c>
      <c r="H151" t="s">
        <v>1000</v>
      </c>
      <c r="I151" t="s">
        <v>1000</v>
      </c>
      <c r="J151" t="s">
        <v>1024</v>
      </c>
      <c r="K151" t="s">
        <v>1000</v>
      </c>
      <c r="L151" t="s">
        <v>1000</v>
      </c>
      <c r="M151">
        <v>37.418095101036201</v>
      </c>
      <c r="N151">
        <v>-122.09853172302201</v>
      </c>
      <c r="O151" t="s">
        <v>1000</v>
      </c>
    </row>
    <row r="152" spans="1:15" hidden="1" x14ac:dyDescent="0.3">
      <c r="A152" t="s">
        <v>1897</v>
      </c>
      <c r="B152" t="s">
        <v>1898</v>
      </c>
      <c r="C152" t="s">
        <v>1932</v>
      </c>
      <c r="D152" t="s">
        <v>1933</v>
      </c>
      <c r="E152" t="s">
        <v>1917</v>
      </c>
      <c r="F152" t="s">
        <v>1934</v>
      </c>
      <c r="G152" t="s">
        <v>1935</v>
      </c>
      <c r="H152" t="s">
        <v>1000</v>
      </c>
      <c r="I152" t="s">
        <v>1000</v>
      </c>
      <c r="J152" t="s">
        <v>1024</v>
      </c>
      <c r="K152" t="s">
        <v>1000</v>
      </c>
      <c r="L152" t="s">
        <v>1000</v>
      </c>
      <c r="M152">
        <v>37.418095101036201</v>
      </c>
      <c r="N152">
        <v>-122.09853172302201</v>
      </c>
      <c r="O152" t="s">
        <v>1000</v>
      </c>
    </row>
    <row r="153" spans="1:15" hidden="1" x14ac:dyDescent="0.3">
      <c r="A153" t="s">
        <v>1936</v>
      </c>
      <c r="B153" t="s">
        <v>1937</v>
      </c>
      <c r="C153" t="s">
        <v>1938</v>
      </c>
      <c r="D153" t="s">
        <v>1939</v>
      </c>
      <c r="E153" t="s">
        <v>1045</v>
      </c>
      <c r="F153" t="s">
        <v>1940</v>
      </c>
      <c r="G153" t="s">
        <v>1000</v>
      </c>
      <c r="H153" t="s">
        <v>1941</v>
      </c>
      <c r="I153" t="s">
        <v>1000</v>
      </c>
      <c r="J153" t="s">
        <v>1048</v>
      </c>
      <c r="K153" t="s">
        <v>1676</v>
      </c>
      <c r="L153" t="s">
        <v>1942</v>
      </c>
      <c r="M153">
        <v>60.784055555555554</v>
      </c>
      <c r="N153">
        <v>-161.83922222222225</v>
      </c>
      <c r="O153" t="s">
        <v>1943</v>
      </c>
    </row>
    <row r="154" spans="1:15" hidden="1" x14ac:dyDescent="0.3">
      <c r="A154" t="s">
        <v>1936</v>
      </c>
      <c r="B154" t="s">
        <v>1937</v>
      </c>
      <c r="C154" t="s">
        <v>1944</v>
      </c>
      <c r="D154" t="s">
        <v>1945</v>
      </c>
      <c r="E154" t="s">
        <v>1320</v>
      </c>
      <c r="F154" t="s">
        <v>1946</v>
      </c>
      <c r="G154" t="s">
        <v>1947</v>
      </c>
      <c r="H154" t="s">
        <v>1000</v>
      </c>
      <c r="I154" t="s">
        <v>1000</v>
      </c>
      <c r="J154" t="s">
        <v>1336</v>
      </c>
      <c r="K154" t="s">
        <v>1000</v>
      </c>
      <c r="L154" t="s">
        <v>1942</v>
      </c>
      <c r="M154">
        <v>60.784055555555554</v>
      </c>
      <c r="N154">
        <v>-161.83922222222225</v>
      </c>
      <c r="O154" t="s">
        <v>1000</v>
      </c>
    </row>
    <row r="155" spans="1:15" hidden="1" x14ac:dyDescent="0.3">
      <c r="A155" t="s">
        <v>1948</v>
      </c>
      <c r="B155" t="s">
        <v>1949</v>
      </c>
      <c r="C155" t="s">
        <v>1950</v>
      </c>
      <c r="D155" t="s">
        <v>1951</v>
      </c>
      <c r="E155" t="s">
        <v>1045</v>
      </c>
      <c r="F155" t="s">
        <v>1952</v>
      </c>
      <c r="G155" t="s">
        <v>1000</v>
      </c>
      <c r="H155" t="s">
        <v>1953</v>
      </c>
      <c r="I155" t="s">
        <v>1000</v>
      </c>
      <c r="J155" t="s">
        <v>1048</v>
      </c>
      <c r="K155" t="s">
        <v>1954</v>
      </c>
      <c r="L155" t="s">
        <v>1955</v>
      </c>
      <c r="M155">
        <v>60.777819999999998</v>
      </c>
      <c r="N155">
        <v>-161.84688</v>
      </c>
      <c r="O155" t="s">
        <v>1956</v>
      </c>
    </row>
    <row r="156" spans="1:15" hidden="1" x14ac:dyDescent="0.3">
      <c r="A156" t="s">
        <v>1948</v>
      </c>
      <c r="B156" t="s">
        <v>1949</v>
      </c>
      <c r="C156" t="s">
        <v>1957</v>
      </c>
      <c r="D156" t="s">
        <v>1958</v>
      </c>
      <c r="E156" t="s">
        <v>1320</v>
      </c>
      <c r="F156" t="s">
        <v>1959</v>
      </c>
      <c r="G156" t="s">
        <v>1960</v>
      </c>
      <c r="H156" t="s">
        <v>1000</v>
      </c>
      <c r="I156" t="s">
        <v>1000</v>
      </c>
      <c r="J156" t="s">
        <v>1336</v>
      </c>
      <c r="K156" t="s">
        <v>1000</v>
      </c>
      <c r="L156" t="s">
        <v>1961</v>
      </c>
      <c r="M156">
        <v>60.775722222222221</v>
      </c>
      <c r="N156">
        <v>-161.84625</v>
      </c>
      <c r="O156" t="s">
        <v>1000</v>
      </c>
    </row>
    <row r="157" spans="1:15" hidden="1" x14ac:dyDescent="0.3">
      <c r="A157" t="s">
        <v>1962</v>
      </c>
      <c r="B157" t="s">
        <v>1963</v>
      </c>
      <c r="C157" t="s">
        <v>1964</v>
      </c>
      <c r="D157" t="s">
        <v>1965</v>
      </c>
      <c r="E157" t="s">
        <v>1045</v>
      </c>
      <c r="F157" t="s">
        <v>1966</v>
      </c>
      <c r="G157" t="s">
        <v>1000</v>
      </c>
      <c r="H157" t="s">
        <v>1000</v>
      </c>
      <c r="I157" t="s">
        <v>1967</v>
      </c>
      <c r="J157" t="s">
        <v>1048</v>
      </c>
      <c r="K157" t="s">
        <v>1294</v>
      </c>
      <c r="L157" t="s">
        <v>1968</v>
      </c>
      <c r="M157">
        <v>60.790930000000003</v>
      </c>
      <c r="N157">
        <v>-161.77213</v>
      </c>
      <c r="O157" t="s">
        <v>1969</v>
      </c>
    </row>
    <row r="158" spans="1:15" hidden="1" x14ac:dyDescent="0.3">
      <c r="A158" t="s">
        <v>1962</v>
      </c>
      <c r="B158" t="s">
        <v>1963</v>
      </c>
      <c r="C158" t="s">
        <v>1970</v>
      </c>
      <c r="D158" t="s">
        <v>1971</v>
      </c>
      <c r="E158" t="s">
        <v>1291</v>
      </c>
      <c r="F158" t="s">
        <v>1972</v>
      </c>
      <c r="G158" t="s">
        <v>1973</v>
      </c>
      <c r="H158" t="s">
        <v>1000</v>
      </c>
      <c r="I158" t="s">
        <v>1000</v>
      </c>
      <c r="J158" t="s">
        <v>1336</v>
      </c>
      <c r="K158" t="s">
        <v>1294</v>
      </c>
      <c r="L158" t="s">
        <v>1974</v>
      </c>
      <c r="M158">
        <v>60.791111111111114</v>
      </c>
      <c r="N158">
        <v>-161.7715</v>
      </c>
      <c r="O158" t="s">
        <v>1000</v>
      </c>
    </row>
    <row r="159" spans="1:15" hidden="1" x14ac:dyDescent="0.3">
      <c r="A159" t="s">
        <v>1975</v>
      </c>
      <c r="B159" t="s">
        <v>1976</v>
      </c>
      <c r="C159" t="s">
        <v>1977</v>
      </c>
      <c r="D159" t="s">
        <v>1978</v>
      </c>
      <c r="E159" t="s">
        <v>1291</v>
      </c>
      <c r="F159" t="s">
        <v>1979</v>
      </c>
      <c r="G159" t="s">
        <v>1980</v>
      </c>
      <c r="H159" t="s">
        <v>1000</v>
      </c>
      <c r="I159" t="s">
        <v>1000</v>
      </c>
      <c r="J159" t="s">
        <v>1336</v>
      </c>
      <c r="K159" t="s">
        <v>1676</v>
      </c>
      <c r="L159" t="s">
        <v>1981</v>
      </c>
      <c r="M159">
        <v>60.784194444444445</v>
      </c>
      <c r="N159">
        <v>-161.84002777777778</v>
      </c>
      <c r="O159" t="s">
        <v>1982</v>
      </c>
    </row>
    <row r="160" spans="1:15" hidden="1" x14ac:dyDescent="0.3">
      <c r="A160" t="s">
        <v>1975</v>
      </c>
      <c r="B160" t="s">
        <v>1976</v>
      </c>
      <c r="C160" t="s">
        <v>1983</v>
      </c>
      <c r="D160" t="s">
        <v>1984</v>
      </c>
      <c r="E160" t="s">
        <v>1045</v>
      </c>
      <c r="F160" t="s">
        <v>1985</v>
      </c>
      <c r="G160" t="s">
        <v>1000</v>
      </c>
      <c r="H160" t="s">
        <v>1986</v>
      </c>
      <c r="I160" t="s">
        <v>1000</v>
      </c>
      <c r="J160" t="s">
        <v>1048</v>
      </c>
      <c r="K160" t="s">
        <v>1676</v>
      </c>
      <c r="L160" t="s">
        <v>1981</v>
      </c>
      <c r="M160">
        <v>60.784194444444445</v>
      </c>
      <c r="N160">
        <v>-161.84002777777778</v>
      </c>
      <c r="O160" t="s">
        <v>1987</v>
      </c>
    </row>
    <row r="161" spans="1:15" hidden="1" x14ac:dyDescent="0.3">
      <c r="A161" t="s">
        <v>1988</v>
      </c>
      <c r="B161" t="s">
        <v>1989</v>
      </c>
      <c r="C161" t="s">
        <v>1990</v>
      </c>
      <c r="D161" t="s">
        <v>1991</v>
      </c>
      <c r="E161" t="s">
        <v>1045</v>
      </c>
      <c r="F161" t="s">
        <v>1992</v>
      </c>
      <c r="G161" t="s">
        <v>1000</v>
      </c>
      <c r="H161" t="s">
        <v>1993</v>
      </c>
      <c r="I161" t="s">
        <v>1000</v>
      </c>
      <c r="J161" t="s">
        <v>1048</v>
      </c>
      <c r="K161" t="s">
        <v>1707</v>
      </c>
      <c r="L161" t="s">
        <v>1994</v>
      </c>
      <c r="M161">
        <v>62.053699999999999</v>
      </c>
      <c r="N161">
        <v>-163.17881</v>
      </c>
      <c r="O161" t="s">
        <v>1995</v>
      </c>
    </row>
    <row r="162" spans="1:15" hidden="1" x14ac:dyDescent="0.3">
      <c r="A162" t="s">
        <v>1988</v>
      </c>
      <c r="B162" t="s">
        <v>1989</v>
      </c>
      <c r="C162" t="s">
        <v>1996</v>
      </c>
      <c r="D162" t="s">
        <v>1997</v>
      </c>
      <c r="E162" t="s">
        <v>1320</v>
      </c>
      <c r="F162" t="s">
        <v>1998</v>
      </c>
      <c r="G162" t="s">
        <v>1999</v>
      </c>
      <c r="H162" t="s">
        <v>1000</v>
      </c>
      <c r="I162" t="s">
        <v>1000</v>
      </c>
      <c r="J162" t="s">
        <v>1336</v>
      </c>
      <c r="K162" t="s">
        <v>1707</v>
      </c>
      <c r="L162" t="s">
        <v>2000</v>
      </c>
      <c r="M162">
        <v>62.053440599999988</v>
      </c>
      <c r="N162">
        <v>-163.1784854</v>
      </c>
      <c r="O162" t="s">
        <v>1000</v>
      </c>
    </row>
    <row r="163" spans="1:15" hidden="1" x14ac:dyDescent="0.3">
      <c r="A163" t="s">
        <v>2001</v>
      </c>
      <c r="B163" t="s">
        <v>2002</v>
      </c>
      <c r="C163" t="s">
        <v>2003</v>
      </c>
      <c r="D163" t="s">
        <v>2004</v>
      </c>
      <c r="E163" t="s">
        <v>1045</v>
      </c>
      <c r="F163" t="s">
        <v>2005</v>
      </c>
      <c r="G163" t="s">
        <v>1000</v>
      </c>
      <c r="H163" t="s">
        <v>2006</v>
      </c>
      <c r="I163" t="s">
        <v>1000</v>
      </c>
      <c r="J163" t="s">
        <v>1048</v>
      </c>
      <c r="K163" t="s">
        <v>1676</v>
      </c>
      <c r="L163" t="s">
        <v>2007</v>
      </c>
      <c r="M163">
        <v>62.071120000000001</v>
      </c>
      <c r="N163">
        <v>-163.25869</v>
      </c>
      <c r="O163" t="s">
        <v>2008</v>
      </c>
    </row>
    <row r="164" spans="1:15" hidden="1" x14ac:dyDescent="0.3">
      <c r="A164" t="s">
        <v>2001</v>
      </c>
      <c r="B164" t="s">
        <v>2002</v>
      </c>
      <c r="C164" t="s">
        <v>2009</v>
      </c>
      <c r="D164" t="s">
        <v>2010</v>
      </c>
      <c r="E164" t="s">
        <v>1291</v>
      </c>
      <c r="F164" t="s">
        <v>2011</v>
      </c>
      <c r="G164" t="s">
        <v>2012</v>
      </c>
      <c r="H164" t="s">
        <v>1000</v>
      </c>
      <c r="I164" t="s">
        <v>1000</v>
      </c>
      <c r="J164" t="s">
        <v>1336</v>
      </c>
      <c r="K164" t="s">
        <v>1676</v>
      </c>
      <c r="L164" t="s">
        <v>2013</v>
      </c>
      <c r="M164">
        <v>62.048488499999998</v>
      </c>
      <c r="N164">
        <v>-163.22755610000002</v>
      </c>
      <c r="O164" t="s">
        <v>1000</v>
      </c>
    </row>
    <row r="165" spans="1:15" hidden="1" x14ac:dyDescent="0.3">
      <c r="A165" t="s">
        <v>2014</v>
      </c>
      <c r="B165" t="s">
        <v>2015</v>
      </c>
      <c r="C165" t="s">
        <v>2016</v>
      </c>
      <c r="D165" t="s">
        <v>2017</v>
      </c>
      <c r="E165" t="s">
        <v>1045</v>
      </c>
      <c r="F165" t="s">
        <v>2018</v>
      </c>
      <c r="G165" t="s">
        <v>1000</v>
      </c>
      <c r="H165" t="s">
        <v>1000</v>
      </c>
      <c r="I165" t="s">
        <v>1305</v>
      </c>
      <c r="J165" t="s">
        <v>1048</v>
      </c>
      <c r="K165" t="s">
        <v>1676</v>
      </c>
      <c r="L165" t="s">
        <v>2019</v>
      </c>
      <c r="M165">
        <v>64.509934700000002</v>
      </c>
      <c r="N165">
        <v>-165.44351519999998</v>
      </c>
      <c r="O165" t="s">
        <v>2020</v>
      </c>
    </row>
    <row r="166" spans="1:15" hidden="1" x14ac:dyDescent="0.3">
      <c r="A166" t="s">
        <v>2014</v>
      </c>
      <c r="B166" t="s">
        <v>2015</v>
      </c>
      <c r="C166" t="s">
        <v>2021</v>
      </c>
      <c r="D166" t="s">
        <v>2022</v>
      </c>
      <c r="E166" t="s">
        <v>1021</v>
      </c>
      <c r="F166" t="s">
        <v>2023</v>
      </c>
      <c r="G166" t="s">
        <v>2024</v>
      </c>
      <c r="H166" t="s">
        <v>1000</v>
      </c>
      <c r="I166" t="s">
        <v>1000</v>
      </c>
      <c r="J166" t="s">
        <v>1024</v>
      </c>
      <c r="K166" t="s">
        <v>1000</v>
      </c>
      <c r="L166" t="s">
        <v>1000</v>
      </c>
      <c r="M166">
        <v>37.418095101036201</v>
      </c>
      <c r="N166">
        <v>-122.09853172302201</v>
      </c>
      <c r="O166" t="s">
        <v>1000</v>
      </c>
    </row>
    <row r="167" spans="1:15" hidden="1" x14ac:dyDescent="0.3">
      <c r="A167" t="s">
        <v>2014</v>
      </c>
      <c r="B167" t="s">
        <v>2015</v>
      </c>
      <c r="C167" t="s">
        <v>2025</v>
      </c>
      <c r="D167" t="s">
        <v>2026</v>
      </c>
      <c r="E167" t="s">
        <v>1320</v>
      </c>
      <c r="F167" t="s">
        <v>2027</v>
      </c>
      <c r="G167" t="s">
        <v>2028</v>
      </c>
      <c r="H167" t="s">
        <v>1000</v>
      </c>
      <c r="I167" t="s">
        <v>1000</v>
      </c>
      <c r="J167" t="s">
        <v>1336</v>
      </c>
      <c r="K167" t="s">
        <v>1000</v>
      </c>
      <c r="L167" t="s">
        <v>2019</v>
      </c>
      <c r="M167">
        <v>64.509934700000002</v>
      </c>
      <c r="N167">
        <v>-165.44351519999998</v>
      </c>
      <c r="O167" t="s">
        <v>1000</v>
      </c>
    </row>
    <row r="168" spans="1:15" hidden="1" x14ac:dyDescent="0.3">
      <c r="A168" t="s">
        <v>2029</v>
      </c>
      <c r="B168" t="s">
        <v>2030</v>
      </c>
      <c r="C168" t="s">
        <v>2031</v>
      </c>
      <c r="D168" t="s">
        <v>2032</v>
      </c>
      <c r="E168" t="s">
        <v>1045</v>
      </c>
      <c r="F168" t="s">
        <v>2033</v>
      </c>
      <c r="G168" t="s">
        <v>1000</v>
      </c>
      <c r="H168" t="s">
        <v>1000</v>
      </c>
      <c r="I168" t="s">
        <v>2034</v>
      </c>
      <c r="J168" t="s">
        <v>1048</v>
      </c>
      <c r="K168" t="s">
        <v>1000</v>
      </c>
      <c r="L168" t="s">
        <v>2035</v>
      </c>
      <c r="M168">
        <v>64.496729999999999</v>
      </c>
      <c r="N168">
        <v>-165.40289000000001</v>
      </c>
      <c r="O168" t="s">
        <v>2036</v>
      </c>
    </row>
    <row r="169" spans="1:15" hidden="1" x14ac:dyDescent="0.3">
      <c r="A169" t="s">
        <v>2029</v>
      </c>
      <c r="B169" t="s">
        <v>2030</v>
      </c>
      <c r="C169" t="s">
        <v>2037</v>
      </c>
      <c r="D169" t="s">
        <v>2038</v>
      </c>
      <c r="E169" t="s">
        <v>1291</v>
      </c>
      <c r="F169" t="s">
        <v>2039</v>
      </c>
      <c r="G169" t="s">
        <v>2040</v>
      </c>
      <c r="H169" t="s">
        <v>1000</v>
      </c>
      <c r="I169" t="s">
        <v>1000</v>
      </c>
      <c r="J169" t="s">
        <v>1336</v>
      </c>
      <c r="K169" t="s">
        <v>1395</v>
      </c>
      <c r="L169" t="s">
        <v>1287</v>
      </c>
      <c r="M169">
        <v>64.497820300000001</v>
      </c>
      <c r="N169">
        <v>-165.40892529999996</v>
      </c>
      <c r="O169" t="s">
        <v>1000</v>
      </c>
    </row>
    <row r="170" spans="1:15" hidden="1" x14ac:dyDescent="0.3">
      <c r="A170" t="s">
        <v>2041</v>
      </c>
      <c r="B170" t="s">
        <v>2042</v>
      </c>
      <c r="C170" t="s">
        <v>2043</v>
      </c>
      <c r="D170" t="s">
        <v>2042</v>
      </c>
      <c r="E170" t="s">
        <v>1063</v>
      </c>
      <c r="F170" t="s">
        <v>2044</v>
      </c>
      <c r="G170" t="s">
        <v>1000</v>
      </c>
      <c r="H170" t="s">
        <v>2045</v>
      </c>
      <c r="I170" t="s">
        <v>2046</v>
      </c>
      <c r="J170" t="s">
        <v>1066</v>
      </c>
      <c r="K170" t="s">
        <v>1000</v>
      </c>
      <c r="L170" t="s">
        <v>2047</v>
      </c>
      <c r="M170">
        <v>64.496729999999999</v>
      </c>
      <c r="N170">
        <v>-165.40289000000001</v>
      </c>
      <c r="O170" t="s">
        <v>2048</v>
      </c>
    </row>
    <row r="171" spans="1:15" hidden="1" x14ac:dyDescent="0.3">
      <c r="A171" t="s">
        <v>2041</v>
      </c>
      <c r="B171" t="s">
        <v>2042</v>
      </c>
      <c r="C171" t="s">
        <v>2049</v>
      </c>
      <c r="D171" t="s">
        <v>2050</v>
      </c>
      <c r="E171" t="s">
        <v>1470</v>
      </c>
      <c r="F171" t="s">
        <v>2051</v>
      </c>
      <c r="G171" t="s">
        <v>2052</v>
      </c>
      <c r="H171" t="s">
        <v>1000</v>
      </c>
      <c r="I171" t="s">
        <v>1000</v>
      </c>
      <c r="J171" t="s">
        <v>1336</v>
      </c>
      <c r="K171" t="s">
        <v>1707</v>
      </c>
      <c r="L171" t="s">
        <v>2053</v>
      </c>
      <c r="M171">
        <v>64.497820300000001</v>
      </c>
      <c r="N171">
        <v>-165.40892529999996</v>
      </c>
      <c r="O171" t="s">
        <v>1000</v>
      </c>
    </row>
    <row r="172" spans="1:15" hidden="1" x14ac:dyDescent="0.3">
      <c r="A172" t="s">
        <v>2054</v>
      </c>
      <c r="B172" t="s">
        <v>2055</v>
      </c>
      <c r="C172" t="s">
        <v>2056</v>
      </c>
      <c r="D172" t="s">
        <v>2055</v>
      </c>
      <c r="E172" t="s">
        <v>1045</v>
      </c>
      <c r="F172" t="s">
        <v>2057</v>
      </c>
      <c r="G172" t="s">
        <v>1000</v>
      </c>
      <c r="H172" t="s">
        <v>2058</v>
      </c>
      <c r="I172" t="s">
        <v>1305</v>
      </c>
      <c r="J172" t="s">
        <v>1048</v>
      </c>
      <c r="K172" t="s">
        <v>1000</v>
      </c>
      <c r="L172" t="s">
        <v>2059</v>
      </c>
      <c r="M172">
        <v>59.039940000000001</v>
      </c>
      <c r="N172">
        <v>-158.51309000000001</v>
      </c>
      <c r="O172" t="s">
        <v>2060</v>
      </c>
    </row>
    <row r="173" spans="1:15" hidden="1" x14ac:dyDescent="0.3">
      <c r="A173" t="s">
        <v>2054</v>
      </c>
      <c r="B173" t="s">
        <v>2055</v>
      </c>
      <c r="C173" t="s">
        <v>2061</v>
      </c>
      <c r="D173" t="s">
        <v>2062</v>
      </c>
      <c r="E173" t="s">
        <v>1320</v>
      </c>
      <c r="F173" t="s">
        <v>2063</v>
      </c>
      <c r="G173" t="s">
        <v>2064</v>
      </c>
      <c r="H173" t="s">
        <v>1000</v>
      </c>
      <c r="I173" t="s">
        <v>1000</v>
      </c>
      <c r="J173" t="s">
        <v>1336</v>
      </c>
      <c r="K173" t="s">
        <v>1125</v>
      </c>
      <c r="L173" t="s">
        <v>1383</v>
      </c>
      <c r="M173">
        <v>59.040032500000002</v>
      </c>
      <c r="N173">
        <v>-158.45809320000001</v>
      </c>
      <c r="O173" t="s">
        <v>2065</v>
      </c>
    </row>
    <row r="174" spans="1:15" hidden="1" x14ac:dyDescent="0.3">
      <c r="A174" t="s">
        <v>2066</v>
      </c>
      <c r="B174" t="s">
        <v>2067</v>
      </c>
      <c r="C174" t="s">
        <v>2068</v>
      </c>
      <c r="D174" t="s">
        <v>2069</v>
      </c>
      <c r="E174" t="s">
        <v>1045</v>
      </c>
      <c r="F174" t="s">
        <v>2070</v>
      </c>
      <c r="G174" t="s">
        <v>1000</v>
      </c>
      <c r="H174" t="s">
        <v>2071</v>
      </c>
      <c r="I174" t="s">
        <v>1000</v>
      </c>
      <c r="J174" t="s">
        <v>1048</v>
      </c>
      <c r="K174" t="s">
        <v>1000</v>
      </c>
      <c r="L174" t="s">
        <v>2072</v>
      </c>
      <c r="M174">
        <v>56.811160000000001</v>
      </c>
      <c r="N174">
        <v>-132.95895999999999</v>
      </c>
      <c r="O174" t="s">
        <v>2073</v>
      </c>
    </row>
    <row r="175" spans="1:15" hidden="1" x14ac:dyDescent="0.3">
      <c r="A175" t="s">
        <v>2066</v>
      </c>
      <c r="B175" t="s">
        <v>2067</v>
      </c>
      <c r="C175" t="s">
        <v>2074</v>
      </c>
      <c r="D175" t="s">
        <v>2075</v>
      </c>
      <c r="E175" t="s">
        <v>1320</v>
      </c>
      <c r="F175" t="s">
        <v>2076</v>
      </c>
      <c r="G175" t="s">
        <v>2077</v>
      </c>
      <c r="H175" t="s">
        <v>1000</v>
      </c>
      <c r="I175" t="s">
        <v>1000</v>
      </c>
      <c r="J175" t="s">
        <v>1336</v>
      </c>
      <c r="K175" t="s">
        <v>1125</v>
      </c>
      <c r="L175" t="s">
        <v>2078</v>
      </c>
      <c r="M175">
        <v>56.811059999999998</v>
      </c>
      <c r="N175">
        <v>-132.95866000000001</v>
      </c>
      <c r="O175" t="s">
        <v>2079</v>
      </c>
    </row>
    <row r="176" spans="1:15" hidden="1" x14ac:dyDescent="0.3">
      <c r="A176" t="s">
        <v>2080</v>
      </c>
      <c r="B176" t="s">
        <v>2081</v>
      </c>
      <c r="C176" t="s">
        <v>2082</v>
      </c>
      <c r="D176" t="s">
        <v>2083</v>
      </c>
      <c r="E176" t="s">
        <v>1320</v>
      </c>
      <c r="F176" t="s">
        <v>2084</v>
      </c>
      <c r="G176" t="s">
        <v>2085</v>
      </c>
      <c r="H176" t="s">
        <v>1000</v>
      </c>
      <c r="I176" t="s">
        <v>1000</v>
      </c>
      <c r="J176" t="s">
        <v>1336</v>
      </c>
      <c r="K176" t="s">
        <v>1000</v>
      </c>
      <c r="L176" t="s">
        <v>2086</v>
      </c>
      <c r="M176">
        <v>56.812939999999998</v>
      </c>
      <c r="N176">
        <v>-132.95549</v>
      </c>
      <c r="O176" t="s">
        <v>2087</v>
      </c>
    </row>
    <row r="177" spans="1:15" hidden="1" x14ac:dyDescent="0.3">
      <c r="A177" t="s">
        <v>2080</v>
      </c>
      <c r="B177" t="s">
        <v>2081</v>
      </c>
      <c r="C177" t="s">
        <v>2088</v>
      </c>
      <c r="D177" t="s">
        <v>2089</v>
      </c>
      <c r="E177" t="s">
        <v>1045</v>
      </c>
      <c r="F177" t="s">
        <v>2090</v>
      </c>
      <c r="G177" t="s">
        <v>1000</v>
      </c>
      <c r="H177" t="s">
        <v>2091</v>
      </c>
      <c r="I177" t="s">
        <v>1000</v>
      </c>
      <c r="J177" t="s">
        <v>1048</v>
      </c>
      <c r="K177" t="s">
        <v>1000</v>
      </c>
      <c r="L177" t="s">
        <v>2092</v>
      </c>
      <c r="M177">
        <v>56.81288</v>
      </c>
      <c r="N177">
        <v>-132.95563999999999</v>
      </c>
      <c r="O177" t="s">
        <v>2093</v>
      </c>
    </row>
    <row r="178" spans="1:15" hidden="1" x14ac:dyDescent="0.3">
      <c r="A178" t="s">
        <v>2094</v>
      </c>
      <c r="B178" t="s">
        <v>2095</v>
      </c>
      <c r="C178" t="s">
        <v>2096</v>
      </c>
      <c r="D178" t="s">
        <v>2097</v>
      </c>
      <c r="E178" t="s">
        <v>1045</v>
      </c>
      <c r="F178" t="s">
        <v>2098</v>
      </c>
      <c r="G178" t="s">
        <v>1000</v>
      </c>
      <c r="H178" t="s">
        <v>2099</v>
      </c>
      <c r="I178" t="s">
        <v>1000</v>
      </c>
      <c r="J178" t="s">
        <v>1048</v>
      </c>
      <c r="K178" t="s">
        <v>1125</v>
      </c>
      <c r="L178" t="s">
        <v>2100</v>
      </c>
      <c r="M178">
        <v>58.30095</v>
      </c>
      <c r="N178">
        <v>-134.41164000000001</v>
      </c>
      <c r="O178" t="s">
        <v>2101</v>
      </c>
    </row>
    <row r="179" spans="1:15" hidden="1" x14ac:dyDescent="0.3">
      <c r="A179" t="s">
        <v>2102</v>
      </c>
      <c r="B179" t="s">
        <v>2103</v>
      </c>
      <c r="C179" t="s">
        <v>2104</v>
      </c>
      <c r="D179" t="s">
        <v>2105</v>
      </c>
      <c r="E179" t="s">
        <v>1045</v>
      </c>
      <c r="F179" t="s">
        <v>2106</v>
      </c>
      <c r="G179" t="s">
        <v>1000</v>
      </c>
      <c r="H179" t="s">
        <v>2107</v>
      </c>
      <c r="I179" t="s">
        <v>1000</v>
      </c>
      <c r="J179" t="s">
        <v>1048</v>
      </c>
      <c r="K179" t="s">
        <v>1000</v>
      </c>
      <c r="L179" t="s">
        <v>2108</v>
      </c>
      <c r="M179">
        <v>60.779789999999998</v>
      </c>
      <c r="N179">
        <v>-161.85255000000001</v>
      </c>
      <c r="O179" t="s">
        <v>2109</v>
      </c>
    </row>
    <row r="180" spans="1:15" hidden="1" x14ac:dyDescent="0.3">
      <c r="A180" t="s">
        <v>2110</v>
      </c>
      <c r="B180" t="s">
        <v>2111</v>
      </c>
      <c r="C180" t="s">
        <v>2112</v>
      </c>
      <c r="D180" t="s">
        <v>2113</v>
      </c>
      <c r="E180" t="s">
        <v>1021</v>
      </c>
      <c r="F180" t="s">
        <v>2114</v>
      </c>
      <c r="G180" t="s">
        <v>2115</v>
      </c>
      <c r="H180" t="s">
        <v>1000</v>
      </c>
      <c r="I180" t="s">
        <v>1000</v>
      </c>
      <c r="J180" t="s">
        <v>1024</v>
      </c>
      <c r="K180" t="s">
        <v>1000</v>
      </c>
      <c r="L180" t="s">
        <v>2116</v>
      </c>
      <c r="M180">
        <v>60.945279999999997</v>
      </c>
      <c r="N180">
        <v>-149.17408</v>
      </c>
      <c r="O180" t="s">
        <v>2117</v>
      </c>
    </row>
    <row r="181" spans="1:15" hidden="1" x14ac:dyDescent="0.3">
      <c r="A181" t="s">
        <v>2110</v>
      </c>
      <c r="B181" t="s">
        <v>2111</v>
      </c>
      <c r="C181" t="s">
        <v>2118</v>
      </c>
      <c r="D181" t="s">
        <v>2119</v>
      </c>
      <c r="E181" t="s">
        <v>1021</v>
      </c>
      <c r="F181" t="s">
        <v>2120</v>
      </c>
      <c r="G181" t="s">
        <v>2121</v>
      </c>
      <c r="H181" t="s">
        <v>1000</v>
      </c>
      <c r="I181" t="s">
        <v>1000</v>
      </c>
      <c r="J181" t="s">
        <v>1024</v>
      </c>
      <c r="K181" t="s">
        <v>1000</v>
      </c>
      <c r="L181" t="s">
        <v>2116</v>
      </c>
      <c r="M181">
        <v>60.945279999999997</v>
      </c>
      <c r="N181">
        <v>-149.17408</v>
      </c>
      <c r="O181" t="s">
        <v>2117</v>
      </c>
    </row>
    <row r="182" spans="1:15" hidden="1" x14ac:dyDescent="0.3">
      <c r="A182" t="s">
        <v>2110</v>
      </c>
      <c r="B182" t="s">
        <v>2111</v>
      </c>
      <c r="C182" t="s">
        <v>2122</v>
      </c>
      <c r="D182" t="s">
        <v>2123</v>
      </c>
      <c r="E182" t="s">
        <v>2124</v>
      </c>
      <c r="F182" t="s">
        <v>2125</v>
      </c>
      <c r="G182" t="s">
        <v>1000</v>
      </c>
      <c r="H182" t="s">
        <v>1000</v>
      </c>
      <c r="I182" t="s">
        <v>1513</v>
      </c>
      <c r="J182" t="s">
        <v>1017</v>
      </c>
      <c r="K182" t="s">
        <v>1000</v>
      </c>
      <c r="L182" t="s">
        <v>2116</v>
      </c>
      <c r="M182">
        <v>60.945279999999997</v>
      </c>
      <c r="N182">
        <v>-149.17408</v>
      </c>
      <c r="O182" t="s">
        <v>2126</v>
      </c>
    </row>
    <row r="183" spans="1:15" hidden="1" x14ac:dyDescent="0.3">
      <c r="A183" t="s">
        <v>2127</v>
      </c>
      <c r="B183" t="s">
        <v>2128</v>
      </c>
      <c r="C183" t="s">
        <v>2129</v>
      </c>
      <c r="D183" t="s">
        <v>2128</v>
      </c>
      <c r="E183" t="s">
        <v>2130</v>
      </c>
      <c r="F183" t="s">
        <v>2131</v>
      </c>
      <c r="G183" t="s">
        <v>1000</v>
      </c>
      <c r="H183" t="s">
        <v>2132</v>
      </c>
      <c r="I183" t="s">
        <v>1000</v>
      </c>
      <c r="J183" t="s">
        <v>1048</v>
      </c>
      <c r="K183" t="s">
        <v>1000</v>
      </c>
      <c r="L183" t="s">
        <v>2133</v>
      </c>
      <c r="M183">
        <v>51.872142184521401</v>
      </c>
      <c r="N183">
        <v>-176.649415972643</v>
      </c>
      <c r="O183" t="s">
        <v>2134</v>
      </c>
    </row>
    <row r="184" spans="1:15" hidden="1" x14ac:dyDescent="0.3">
      <c r="A184" t="s">
        <v>2135</v>
      </c>
      <c r="B184" t="s">
        <v>2136</v>
      </c>
      <c r="C184" t="s">
        <v>2137</v>
      </c>
      <c r="D184" t="s">
        <v>2138</v>
      </c>
      <c r="E184" t="s">
        <v>1045</v>
      </c>
      <c r="F184" t="s">
        <v>2139</v>
      </c>
      <c r="G184" t="s">
        <v>1000</v>
      </c>
      <c r="H184" t="s">
        <v>2140</v>
      </c>
      <c r="I184" t="s">
        <v>2141</v>
      </c>
      <c r="J184" t="s">
        <v>1048</v>
      </c>
      <c r="K184" t="s">
        <v>1000</v>
      </c>
      <c r="L184" t="s">
        <v>2142</v>
      </c>
      <c r="M184">
        <v>61.222999999999999</v>
      </c>
      <c r="N184">
        <v>-149.87234000000001</v>
      </c>
      <c r="O184" t="s">
        <v>2143</v>
      </c>
    </row>
    <row r="185" spans="1:15" hidden="1" x14ac:dyDescent="0.3">
      <c r="A185" t="s">
        <v>2135</v>
      </c>
      <c r="B185" t="s">
        <v>2136</v>
      </c>
      <c r="C185" t="s">
        <v>2144</v>
      </c>
      <c r="D185" t="s">
        <v>1000</v>
      </c>
      <c r="E185" t="s">
        <v>2145</v>
      </c>
      <c r="F185" t="s">
        <v>2146</v>
      </c>
      <c r="G185" t="s">
        <v>2147</v>
      </c>
      <c r="H185" t="s">
        <v>1000</v>
      </c>
      <c r="I185" t="s">
        <v>1000</v>
      </c>
      <c r="J185" t="s">
        <v>2148</v>
      </c>
      <c r="K185" t="s">
        <v>1125</v>
      </c>
      <c r="L185" t="s">
        <v>1000</v>
      </c>
      <c r="M185">
        <v>61.189059999999998</v>
      </c>
      <c r="N185">
        <v>-149.88623999999999</v>
      </c>
      <c r="O185" t="s">
        <v>1000</v>
      </c>
    </row>
    <row r="186" spans="1:15" hidden="1" x14ac:dyDescent="0.3">
      <c r="A186" t="s">
        <v>2149</v>
      </c>
      <c r="B186" t="s">
        <v>2150</v>
      </c>
      <c r="C186" t="s">
        <v>2151</v>
      </c>
      <c r="D186" t="s">
        <v>2150</v>
      </c>
      <c r="E186" t="s">
        <v>1045</v>
      </c>
      <c r="F186" t="s">
        <v>2152</v>
      </c>
      <c r="G186" t="s">
        <v>1000</v>
      </c>
      <c r="H186" t="s">
        <v>2153</v>
      </c>
      <c r="I186" t="s">
        <v>1000</v>
      </c>
      <c r="J186" t="s">
        <v>1048</v>
      </c>
      <c r="K186" t="s">
        <v>1000</v>
      </c>
      <c r="L186" t="s">
        <v>2154</v>
      </c>
      <c r="M186">
        <v>61.582279999999997</v>
      </c>
      <c r="N186">
        <v>-159.56659999999999</v>
      </c>
      <c r="O186" t="s">
        <v>2155</v>
      </c>
    </row>
    <row r="187" spans="1:15" hidden="1" x14ac:dyDescent="0.3">
      <c r="A187" t="s">
        <v>2156</v>
      </c>
      <c r="B187" t="s">
        <v>2157</v>
      </c>
      <c r="C187" t="s">
        <v>2158</v>
      </c>
      <c r="D187" t="s">
        <v>2159</v>
      </c>
      <c r="E187" t="s">
        <v>1045</v>
      </c>
      <c r="F187" t="s">
        <v>2160</v>
      </c>
      <c r="G187" t="s">
        <v>1000</v>
      </c>
      <c r="H187" t="s">
        <v>1000</v>
      </c>
      <c r="I187" t="s">
        <v>2161</v>
      </c>
      <c r="J187" t="s">
        <v>1048</v>
      </c>
      <c r="K187" t="s">
        <v>1000</v>
      </c>
      <c r="L187" t="s">
        <v>2162</v>
      </c>
      <c r="M187">
        <v>66.901259999999994</v>
      </c>
      <c r="N187">
        <v>-162.58094</v>
      </c>
      <c r="O187" t="s">
        <v>2163</v>
      </c>
    </row>
    <row r="188" spans="1:15" hidden="1" x14ac:dyDescent="0.3">
      <c r="A188" t="s">
        <v>2156</v>
      </c>
      <c r="B188" t="s">
        <v>2157</v>
      </c>
      <c r="C188" t="s">
        <v>2164</v>
      </c>
      <c r="D188" t="s">
        <v>2165</v>
      </c>
      <c r="E188" t="s">
        <v>2166</v>
      </c>
      <c r="F188" t="s">
        <v>2167</v>
      </c>
      <c r="G188" t="s">
        <v>2168</v>
      </c>
      <c r="H188" t="s">
        <v>1000</v>
      </c>
      <c r="I188" t="s">
        <v>1000</v>
      </c>
      <c r="J188" t="s">
        <v>1124</v>
      </c>
      <c r="K188" t="s">
        <v>1125</v>
      </c>
      <c r="L188" t="s">
        <v>2169</v>
      </c>
      <c r="M188">
        <v>66.893069999999994</v>
      </c>
      <c r="N188">
        <v>-162.59746999999999</v>
      </c>
      <c r="O188" t="s">
        <v>1000</v>
      </c>
    </row>
    <row r="189" spans="1:15" hidden="1" x14ac:dyDescent="0.3">
      <c r="A189" t="s">
        <v>2156</v>
      </c>
      <c r="B189" t="s">
        <v>2157</v>
      </c>
      <c r="C189" t="s">
        <v>2170</v>
      </c>
      <c r="D189" t="s">
        <v>2171</v>
      </c>
      <c r="E189" t="s">
        <v>1320</v>
      </c>
      <c r="F189" t="s">
        <v>2172</v>
      </c>
      <c r="G189" t="s">
        <v>2173</v>
      </c>
      <c r="H189" t="s">
        <v>1000</v>
      </c>
      <c r="I189" t="s">
        <v>1000</v>
      </c>
      <c r="J189" t="s">
        <v>1027</v>
      </c>
      <c r="K189" t="s">
        <v>2174</v>
      </c>
      <c r="L189" t="s">
        <v>2175</v>
      </c>
      <c r="M189">
        <v>66.894829000000001</v>
      </c>
      <c r="N189">
        <v>-162.59219899999999</v>
      </c>
      <c r="O189" t="s">
        <v>2176</v>
      </c>
    </row>
    <row r="190" spans="1:15" hidden="1" x14ac:dyDescent="0.3">
      <c r="A190" t="s">
        <v>2177</v>
      </c>
      <c r="B190" t="s">
        <v>2178</v>
      </c>
      <c r="C190" t="s">
        <v>2179</v>
      </c>
      <c r="D190" t="s">
        <v>2180</v>
      </c>
      <c r="E190" t="s">
        <v>1045</v>
      </c>
      <c r="F190" t="s">
        <v>2181</v>
      </c>
      <c r="G190" t="s">
        <v>1000</v>
      </c>
      <c r="H190" t="s">
        <v>2182</v>
      </c>
      <c r="I190" t="s">
        <v>1000</v>
      </c>
      <c r="J190" t="s">
        <v>1048</v>
      </c>
      <c r="K190" t="s">
        <v>2183</v>
      </c>
      <c r="L190" t="s">
        <v>2184</v>
      </c>
      <c r="M190">
        <v>61.016030000000001</v>
      </c>
      <c r="N190">
        <v>-149.73098999999999</v>
      </c>
      <c r="O190" t="s">
        <v>2185</v>
      </c>
    </row>
    <row r="191" spans="1:15" hidden="1" x14ac:dyDescent="0.3">
      <c r="A191" t="s">
        <v>2177</v>
      </c>
      <c r="B191" t="s">
        <v>2178</v>
      </c>
      <c r="C191" t="s">
        <v>2186</v>
      </c>
      <c r="D191" t="s">
        <v>2187</v>
      </c>
      <c r="E191" t="s">
        <v>1451</v>
      </c>
      <c r="F191" t="s">
        <v>2188</v>
      </c>
      <c r="G191" t="s">
        <v>2189</v>
      </c>
      <c r="H191" t="s">
        <v>1000</v>
      </c>
      <c r="I191" t="s">
        <v>1000</v>
      </c>
      <c r="J191" t="s">
        <v>2148</v>
      </c>
      <c r="K191" t="s">
        <v>1000</v>
      </c>
      <c r="L191" t="s">
        <v>2190</v>
      </c>
      <c r="M191">
        <v>61.016030000000001</v>
      </c>
      <c r="N191">
        <v>-149.73098999999999</v>
      </c>
      <c r="O191" t="s">
        <v>1000</v>
      </c>
    </row>
    <row r="192" spans="1:15" hidden="1" x14ac:dyDescent="0.3">
      <c r="A192" t="s">
        <v>2177</v>
      </c>
      <c r="B192" t="s">
        <v>2178</v>
      </c>
      <c r="C192" t="s">
        <v>2191</v>
      </c>
      <c r="D192" t="s">
        <v>2192</v>
      </c>
      <c r="E192" t="s">
        <v>2166</v>
      </c>
      <c r="F192" t="s">
        <v>2193</v>
      </c>
      <c r="G192" t="s">
        <v>2194</v>
      </c>
      <c r="H192" t="s">
        <v>1000</v>
      </c>
      <c r="I192" t="s">
        <v>1000</v>
      </c>
      <c r="J192" t="s">
        <v>1336</v>
      </c>
      <c r="K192" t="s">
        <v>1000</v>
      </c>
      <c r="L192" t="s">
        <v>2190</v>
      </c>
      <c r="M192">
        <v>61.016030000000001</v>
      </c>
      <c r="N192">
        <v>-149.73098999999999</v>
      </c>
      <c r="O192" t="s">
        <v>1000</v>
      </c>
    </row>
    <row r="193" spans="1:15" hidden="1" x14ac:dyDescent="0.3">
      <c r="A193" t="s">
        <v>2195</v>
      </c>
      <c r="B193" t="s">
        <v>2196</v>
      </c>
      <c r="C193" t="s">
        <v>2197</v>
      </c>
      <c r="D193" t="s">
        <v>2198</v>
      </c>
      <c r="E193" t="s">
        <v>2124</v>
      </c>
      <c r="F193" t="s">
        <v>2199</v>
      </c>
      <c r="G193" t="s">
        <v>1000</v>
      </c>
      <c r="H193" t="s">
        <v>1513</v>
      </c>
      <c r="I193" t="s">
        <v>1000</v>
      </c>
      <c r="J193" t="s">
        <v>1017</v>
      </c>
      <c r="K193" t="s">
        <v>1000</v>
      </c>
      <c r="L193" t="s">
        <v>2200</v>
      </c>
      <c r="M193">
        <v>57.101660000000003</v>
      </c>
      <c r="N193">
        <v>-135.39879999999999</v>
      </c>
      <c r="O193" t="s">
        <v>2201</v>
      </c>
    </row>
    <row r="194" spans="1:15" hidden="1" x14ac:dyDescent="0.3">
      <c r="A194" t="s">
        <v>2202</v>
      </c>
      <c r="B194" t="s">
        <v>2203</v>
      </c>
      <c r="C194" t="s">
        <v>2204</v>
      </c>
      <c r="D194" t="s">
        <v>2205</v>
      </c>
      <c r="E194" t="s">
        <v>1045</v>
      </c>
      <c r="F194" t="s">
        <v>2206</v>
      </c>
      <c r="G194" t="s">
        <v>1000</v>
      </c>
      <c r="H194" t="s">
        <v>1000</v>
      </c>
      <c r="I194" t="s">
        <v>2207</v>
      </c>
      <c r="J194" t="s">
        <v>1048</v>
      </c>
      <c r="K194" t="s">
        <v>1125</v>
      </c>
      <c r="L194" t="s">
        <v>2208</v>
      </c>
      <c r="M194">
        <v>60.803743759700801</v>
      </c>
      <c r="N194">
        <v>-161.79144322872162</v>
      </c>
      <c r="O194" t="s">
        <v>2209</v>
      </c>
    </row>
    <row r="195" spans="1:15" hidden="1" x14ac:dyDescent="0.3">
      <c r="A195" t="s">
        <v>2202</v>
      </c>
      <c r="B195" t="s">
        <v>2203</v>
      </c>
      <c r="C195" t="s">
        <v>2210</v>
      </c>
      <c r="D195" t="s">
        <v>2211</v>
      </c>
      <c r="E195" t="s">
        <v>1470</v>
      </c>
      <c r="F195" t="s">
        <v>2212</v>
      </c>
      <c r="G195" t="s">
        <v>2213</v>
      </c>
      <c r="H195" t="s">
        <v>1000</v>
      </c>
      <c r="I195" t="s">
        <v>1000</v>
      </c>
      <c r="J195" t="s">
        <v>1027</v>
      </c>
      <c r="K195" t="s">
        <v>1125</v>
      </c>
      <c r="L195" t="s">
        <v>2214</v>
      </c>
      <c r="M195">
        <v>60.804269727592178</v>
      </c>
      <c r="N195">
        <v>-161.79283261299136</v>
      </c>
      <c r="O195" t="s">
        <v>1000</v>
      </c>
    </row>
    <row r="196" spans="1:15" hidden="1" x14ac:dyDescent="0.3">
      <c r="A196" t="s">
        <v>2202</v>
      </c>
      <c r="B196" t="s">
        <v>2203</v>
      </c>
      <c r="C196" t="s">
        <v>2215</v>
      </c>
      <c r="D196" t="s">
        <v>2216</v>
      </c>
      <c r="E196" t="s">
        <v>1470</v>
      </c>
      <c r="F196" t="s">
        <v>2217</v>
      </c>
      <c r="G196" t="s">
        <v>2218</v>
      </c>
      <c r="H196" t="s">
        <v>1000</v>
      </c>
      <c r="I196" t="s">
        <v>1000</v>
      </c>
      <c r="J196" t="s">
        <v>1027</v>
      </c>
      <c r="K196" t="s">
        <v>1125</v>
      </c>
      <c r="L196" t="s">
        <v>2219</v>
      </c>
      <c r="M196">
        <v>60.803738526146034</v>
      </c>
      <c r="N196">
        <v>-161.79177582263947</v>
      </c>
      <c r="O196" t="s">
        <v>1000</v>
      </c>
    </row>
    <row r="197" spans="1:15" hidden="1" x14ac:dyDescent="0.3">
      <c r="A197" t="s">
        <v>2220</v>
      </c>
      <c r="B197" t="s">
        <v>2221</v>
      </c>
      <c r="C197" t="s">
        <v>2222</v>
      </c>
      <c r="D197" t="s">
        <v>2223</v>
      </c>
      <c r="E197" t="s">
        <v>1451</v>
      </c>
      <c r="F197" t="s">
        <v>2224</v>
      </c>
      <c r="G197" t="s">
        <v>2225</v>
      </c>
      <c r="H197" t="s">
        <v>1000</v>
      </c>
      <c r="I197" t="s">
        <v>1000</v>
      </c>
      <c r="J197" t="s">
        <v>2148</v>
      </c>
      <c r="K197" t="s">
        <v>1000</v>
      </c>
      <c r="L197" t="s">
        <v>2226</v>
      </c>
      <c r="M197">
        <v>38.895769999999999</v>
      </c>
      <c r="N197">
        <v>-77.00949</v>
      </c>
      <c r="O197" t="s">
        <v>1000</v>
      </c>
    </row>
    <row r="198" spans="1:15" hidden="1" x14ac:dyDescent="0.3">
      <c r="A198" t="s">
        <v>2220</v>
      </c>
      <c r="B198" t="s">
        <v>2221</v>
      </c>
      <c r="C198" t="s">
        <v>2227</v>
      </c>
      <c r="D198" t="s">
        <v>2228</v>
      </c>
      <c r="E198" t="s">
        <v>2229</v>
      </c>
      <c r="F198" t="s">
        <v>2230</v>
      </c>
      <c r="G198" t="s">
        <v>1000</v>
      </c>
      <c r="H198" t="s">
        <v>2231</v>
      </c>
      <c r="I198" t="s">
        <v>1000</v>
      </c>
      <c r="J198" t="s">
        <v>1048</v>
      </c>
      <c r="K198" t="s">
        <v>1000</v>
      </c>
      <c r="L198" t="s">
        <v>2232</v>
      </c>
      <c r="M198">
        <v>38.895859999999999</v>
      </c>
      <c r="N198">
        <v>-77.009789999999995</v>
      </c>
      <c r="O198" t="s">
        <v>2233</v>
      </c>
    </row>
    <row r="199" spans="1:15" hidden="1" x14ac:dyDescent="0.3">
      <c r="A199" t="s">
        <v>2234</v>
      </c>
      <c r="B199" t="s">
        <v>2235</v>
      </c>
      <c r="C199" t="s">
        <v>2236</v>
      </c>
      <c r="D199" t="s">
        <v>2237</v>
      </c>
      <c r="E199" t="s">
        <v>2124</v>
      </c>
      <c r="F199" t="s">
        <v>2238</v>
      </c>
      <c r="G199" t="s">
        <v>1000</v>
      </c>
      <c r="H199" t="s">
        <v>2239</v>
      </c>
      <c r="I199" t="s">
        <v>1000</v>
      </c>
      <c r="J199" t="s">
        <v>1017</v>
      </c>
      <c r="K199" t="s">
        <v>1000</v>
      </c>
      <c r="L199" t="s">
        <v>2240</v>
      </c>
      <c r="M199">
        <v>57.639040000000001</v>
      </c>
      <c r="N199">
        <v>-152.51023000000001</v>
      </c>
      <c r="O199" t="s">
        <v>2241</v>
      </c>
    </row>
    <row r="200" spans="1:15" hidden="1" x14ac:dyDescent="0.3">
      <c r="A200" t="s">
        <v>2234</v>
      </c>
      <c r="B200" t="s">
        <v>2235</v>
      </c>
      <c r="C200" t="s">
        <v>2242</v>
      </c>
      <c r="D200" t="s">
        <v>2243</v>
      </c>
      <c r="E200" t="s">
        <v>1021</v>
      </c>
      <c r="F200" t="s">
        <v>2244</v>
      </c>
      <c r="G200" t="s">
        <v>2245</v>
      </c>
      <c r="H200" t="s">
        <v>1000</v>
      </c>
      <c r="I200" t="s">
        <v>1000</v>
      </c>
      <c r="J200" t="s">
        <v>1027</v>
      </c>
      <c r="K200" t="s">
        <v>1000</v>
      </c>
      <c r="L200" t="s">
        <v>1000</v>
      </c>
      <c r="M200">
        <v>37.418095101036201</v>
      </c>
      <c r="N200">
        <v>-122.09853172302201</v>
      </c>
      <c r="O200" t="s">
        <v>1000</v>
      </c>
    </row>
    <row r="201" spans="1:15" hidden="1" x14ac:dyDescent="0.3">
      <c r="A201" t="s">
        <v>2234</v>
      </c>
      <c r="B201" t="s">
        <v>2235</v>
      </c>
      <c r="C201" t="s">
        <v>2246</v>
      </c>
      <c r="D201" t="s">
        <v>2247</v>
      </c>
      <c r="E201" t="s">
        <v>1451</v>
      </c>
      <c r="F201" t="s">
        <v>2248</v>
      </c>
      <c r="G201" t="s">
        <v>2245</v>
      </c>
      <c r="H201" t="s">
        <v>1000</v>
      </c>
      <c r="I201" t="s">
        <v>1000</v>
      </c>
      <c r="J201" t="s">
        <v>2148</v>
      </c>
      <c r="K201" t="s">
        <v>1000</v>
      </c>
      <c r="L201" t="s">
        <v>2240</v>
      </c>
      <c r="M201">
        <v>57.639040000000001</v>
      </c>
      <c r="N201">
        <v>-152.51023000000001</v>
      </c>
      <c r="O201" t="s">
        <v>1000</v>
      </c>
    </row>
    <row r="202" spans="1:15" hidden="1" x14ac:dyDescent="0.3">
      <c r="A202" t="s">
        <v>2249</v>
      </c>
      <c r="B202" t="s">
        <v>2250</v>
      </c>
      <c r="C202" t="s">
        <v>2251</v>
      </c>
      <c r="D202" t="s">
        <v>2252</v>
      </c>
      <c r="E202" t="s">
        <v>1045</v>
      </c>
      <c r="F202" t="s">
        <v>2253</v>
      </c>
      <c r="G202" t="s">
        <v>1000</v>
      </c>
      <c r="H202" t="s">
        <v>2254</v>
      </c>
      <c r="I202" t="s">
        <v>1000</v>
      </c>
      <c r="J202" t="s">
        <v>1048</v>
      </c>
      <c r="K202" t="s">
        <v>1000</v>
      </c>
      <c r="L202" t="s">
        <v>1383</v>
      </c>
      <c r="M202">
        <v>59.040230000000001</v>
      </c>
      <c r="N202">
        <v>-158.46138999999999</v>
      </c>
      <c r="O202" t="s">
        <v>2255</v>
      </c>
    </row>
    <row r="203" spans="1:15" hidden="1" x14ac:dyDescent="0.3">
      <c r="A203" t="s">
        <v>2249</v>
      </c>
      <c r="B203" t="s">
        <v>2250</v>
      </c>
      <c r="C203" t="s">
        <v>2256</v>
      </c>
      <c r="D203" t="s">
        <v>2257</v>
      </c>
      <c r="E203" t="s">
        <v>1320</v>
      </c>
      <c r="F203" t="s">
        <v>2258</v>
      </c>
      <c r="G203" t="s">
        <v>2259</v>
      </c>
      <c r="H203" t="s">
        <v>1000</v>
      </c>
      <c r="I203" t="s">
        <v>1000</v>
      </c>
      <c r="J203" t="s">
        <v>1336</v>
      </c>
      <c r="K203" t="s">
        <v>1125</v>
      </c>
      <c r="L203" t="s">
        <v>1383</v>
      </c>
      <c r="M203">
        <v>59.040032500000002</v>
      </c>
      <c r="N203">
        <v>-158.45809320000001</v>
      </c>
      <c r="O203" t="s">
        <v>2260</v>
      </c>
    </row>
    <row r="204" spans="1:15" hidden="1" x14ac:dyDescent="0.3">
      <c r="A204" t="s">
        <v>2261</v>
      </c>
      <c r="B204" t="s">
        <v>2262</v>
      </c>
      <c r="C204" t="s">
        <v>2263</v>
      </c>
      <c r="D204" t="s">
        <v>2264</v>
      </c>
      <c r="E204" t="s">
        <v>2124</v>
      </c>
      <c r="F204" t="s">
        <v>2265</v>
      </c>
      <c r="G204" t="s">
        <v>1000</v>
      </c>
      <c r="H204" t="s">
        <v>2266</v>
      </c>
      <c r="I204" t="s">
        <v>2267</v>
      </c>
      <c r="J204" t="s">
        <v>1017</v>
      </c>
      <c r="K204" t="s">
        <v>1000</v>
      </c>
      <c r="L204" t="s">
        <v>2268</v>
      </c>
      <c r="M204">
        <v>57.052019999999999</v>
      </c>
      <c r="N204">
        <v>-135.33305999999999</v>
      </c>
      <c r="O204" t="s">
        <v>2269</v>
      </c>
    </row>
    <row r="205" spans="1:15" hidden="1" x14ac:dyDescent="0.3">
      <c r="A205" t="s">
        <v>2261</v>
      </c>
      <c r="B205" t="s">
        <v>2262</v>
      </c>
      <c r="C205" t="s">
        <v>2270</v>
      </c>
      <c r="D205" t="s">
        <v>2271</v>
      </c>
      <c r="E205" t="s">
        <v>2166</v>
      </c>
      <c r="F205" t="s">
        <v>2272</v>
      </c>
      <c r="G205" t="s">
        <v>2273</v>
      </c>
      <c r="H205" t="s">
        <v>1000</v>
      </c>
      <c r="I205" t="s">
        <v>1000</v>
      </c>
      <c r="J205" t="s">
        <v>1336</v>
      </c>
      <c r="K205" t="s">
        <v>1000</v>
      </c>
      <c r="L205" t="s">
        <v>2274</v>
      </c>
      <c r="M205">
        <v>57.052019999999999</v>
      </c>
      <c r="N205">
        <v>-135.33305999999999</v>
      </c>
      <c r="O205" t="s">
        <v>2275</v>
      </c>
    </row>
    <row r="206" spans="1:15" hidden="1" x14ac:dyDescent="0.3">
      <c r="A206" t="s">
        <v>2276</v>
      </c>
      <c r="B206" t="s">
        <v>2277</v>
      </c>
      <c r="C206" t="s">
        <v>2278</v>
      </c>
      <c r="D206" t="s">
        <v>2279</v>
      </c>
      <c r="E206" t="s">
        <v>2124</v>
      </c>
      <c r="F206" t="s">
        <v>2280</v>
      </c>
      <c r="G206" t="s">
        <v>1000</v>
      </c>
      <c r="H206" t="s">
        <v>2281</v>
      </c>
      <c r="I206" t="s">
        <v>2282</v>
      </c>
      <c r="J206" t="s">
        <v>1017</v>
      </c>
      <c r="K206" t="s">
        <v>1000</v>
      </c>
      <c r="L206" t="s">
        <v>2283</v>
      </c>
      <c r="M206">
        <v>57.049909999999997</v>
      </c>
      <c r="N206">
        <v>-135.33802</v>
      </c>
      <c r="O206" t="s">
        <v>2284</v>
      </c>
    </row>
    <row r="207" spans="1:15" hidden="1" x14ac:dyDescent="0.3">
      <c r="A207" t="s">
        <v>2276</v>
      </c>
      <c r="B207" t="s">
        <v>2277</v>
      </c>
      <c r="C207" t="s">
        <v>2285</v>
      </c>
      <c r="D207" t="s">
        <v>2286</v>
      </c>
      <c r="E207" t="s">
        <v>1021</v>
      </c>
      <c r="F207" t="s">
        <v>2287</v>
      </c>
      <c r="G207" t="s">
        <v>2288</v>
      </c>
      <c r="H207" t="s">
        <v>1000</v>
      </c>
      <c r="I207" t="s">
        <v>1000</v>
      </c>
      <c r="J207" t="s">
        <v>2289</v>
      </c>
      <c r="K207" t="s">
        <v>1000</v>
      </c>
      <c r="L207" t="s">
        <v>2290</v>
      </c>
      <c r="M207">
        <v>57.049909999999997</v>
      </c>
      <c r="N207">
        <v>-135.33802</v>
      </c>
      <c r="O207" t="s">
        <v>1000</v>
      </c>
    </row>
    <row r="208" spans="1:15" hidden="1" x14ac:dyDescent="0.3">
      <c r="A208" t="s">
        <v>2276</v>
      </c>
      <c r="B208" t="s">
        <v>2277</v>
      </c>
      <c r="C208" t="s">
        <v>2291</v>
      </c>
      <c r="D208" t="s">
        <v>2292</v>
      </c>
      <c r="E208" t="s">
        <v>1021</v>
      </c>
      <c r="F208" t="s">
        <v>2293</v>
      </c>
      <c r="G208" t="s">
        <v>2294</v>
      </c>
      <c r="H208" t="s">
        <v>1000</v>
      </c>
      <c r="I208" t="s">
        <v>1000</v>
      </c>
      <c r="J208" t="s">
        <v>2289</v>
      </c>
      <c r="K208" t="s">
        <v>1000</v>
      </c>
      <c r="L208" t="s">
        <v>2290</v>
      </c>
      <c r="M208">
        <v>57.049909999999997</v>
      </c>
      <c r="N208">
        <v>-135.33802</v>
      </c>
      <c r="O208" t="s">
        <v>1000</v>
      </c>
    </row>
    <row r="209" spans="1:15" hidden="1" x14ac:dyDescent="0.3">
      <c r="A209" t="s">
        <v>2276</v>
      </c>
      <c r="B209" t="s">
        <v>2277</v>
      </c>
      <c r="C209" t="s">
        <v>2295</v>
      </c>
      <c r="D209" t="s">
        <v>2296</v>
      </c>
      <c r="E209" t="s">
        <v>1021</v>
      </c>
      <c r="F209" t="s">
        <v>2297</v>
      </c>
      <c r="G209" t="s">
        <v>2298</v>
      </c>
      <c r="H209" t="s">
        <v>1000</v>
      </c>
      <c r="I209" t="s">
        <v>1000</v>
      </c>
      <c r="J209" t="s">
        <v>2289</v>
      </c>
      <c r="K209" t="s">
        <v>1000</v>
      </c>
      <c r="L209" t="s">
        <v>2290</v>
      </c>
      <c r="M209">
        <v>57.049909999999997</v>
      </c>
      <c r="N209">
        <v>-135.33802</v>
      </c>
      <c r="O209" t="s">
        <v>1000</v>
      </c>
    </row>
    <row r="210" spans="1:15" hidden="1" x14ac:dyDescent="0.3">
      <c r="A210" t="s">
        <v>2276</v>
      </c>
      <c r="B210" t="s">
        <v>2277</v>
      </c>
      <c r="C210" t="s">
        <v>2299</v>
      </c>
      <c r="D210" t="s">
        <v>2300</v>
      </c>
      <c r="E210" t="s">
        <v>1021</v>
      </c>
      <c r="F210" t="s">
        <v>2301</v>
      </c>
      <c r="G210" t="s">
        <v>2302</v>
      </c>
      <c r="H210" t="s">
        <v>1000</v>
      </c>
      <c r="I210" t="s">
        <v>1000</v>
      </c>
      <c r="J210" t="s">
        <v>2289</v>
      </c>
      <c r="K210" t="s">
        <v>1000</v>
      </c>
      <c r="L210" t="s">
        <v>2290</v>
      </c>
      <c r="M210">
        <v>57.049909999999997</v>
      </c>
      <c r="N210">
        <v>-135.33802</v>
      </c>
      <c r="O210" t="s">
        <v>1000</v>
      </c>
    </row>
    <row r="211" spans="1:15" hidden="1" x14ac:dyDescent="0.3">
      <c r="A211" t="s">
        <v>2276</v>
      </c>
      <c r="B211" t="s">
        <v>2277</v>
      </c>
      <c r="C211" t="s">
        <v>2303</v>
      </c>
      <c r="D211" t="s">
        <v>2304</v>
      </c>
      <c r="E211" t="s">
        <v>1021</v>
      </c>
      <c r="F211" t="s">
        <v>2305</v>
      </c>
      <c r="G211" t="s">
        <v>2306</v>
      </c>
      <c r="H211" t="s">
        <v>1000</v>
      </c>
      <c r="I211" t="s">
        <v>1000</v>
      </c>
      <c r="J211" t="s">
        <v>2289</v>
      </c>
      <c r="K211" t="s">
        <v>1000</v>
      </c>
      <c r="L211" t="s">
        <v>2290</v>
      </c>
      <c r="M211">
        <v>57.049909999999997</v>
      </c>
      <c r="N211">
        <v>-135.33802</v>
      </c>
      <c r="O211" t="s">
        <v>1000</v>
      </c>
    </row>
    <row r="212" spans="1:15" hidden="1" x14ac:dyDescent="0.3">
      <c r="A212" t="s">
        <v>2276</v>
      </c>
      <c r="B212" t="s">
        <v>2277</v>
      </c>
      <c r="C212" t="s">
        <v>2307</v>
      </c>
      <c r="D212" t="s">
        <v>2308</v>
      </c>
      <c r="E212" t="s">
        <v>1021</v>
      </c>
      <c r="F212" t="s">
        <v>2309</v>
      </c>
      <c r="G212" t="s">
        <v>2310</v>
      </c>
      <c r="H212" t="s">
        <v>1000</v>
      </c>
      <c r="I212" t="s">
        <v>1000</v>
      </c>
      <c r="J212" t="s">
        <v>2289</v>
      </c>
      <c r="K212" t="s">
        <v>1000</v>
      </c>
      <c r="L212" t="s">
        <v>2290</v>
      </c>
      <c r="M212">
        <v>57.049909999999997</v>
      </c>
      <c r="N212">
        <v>-135.33802</v>
      </c>
      <c r="O212" t="s">
        <v>1000</v>
      </c>
    </row>
    <row r="213" spans="1:15" hidden="1" x14ac:dyDescent="0.3">
      <c r="A213" t="s">
        <v>2276</v>
      </c>
      <c r="B213" t="s">
        <v>2277</v>
      </c>
      <c r="C213" t="s">
        <v>2311</v>
      </c>
      <c r="D213" t="s">
        <v>2312</v>
      </c>
      <c r="E213" t="s">
        <v>1021</v>
      </c>
      <c r="F213" t="s">
        <v>2313</v>
      </c>
      <c r="G213" t="s">
        <v>2314</v>
      </c>
      <c r="H213" t="s">
        <v>1000</v>
      </c>
      <c r="I213" t="s">
        <v>1000</v>
      </c>
      <c r="J213" t="s">
        <v>2289</v>
      </c>
      <c r="K213" t="s">
        <v>1000</v>
      </c>
      <c r="L213" t="s">
        <v>2290</v>
      </c>
      <c r="M213">
        <v>57.049909999999997</v>
      </c>
      <c r="N213">
        <v>-135.33802</v>
      </c>
      <c r="O213" t="s">
        <v>1000</v>
      </c>
    </row>
    <row r="214" spans="1:15" hidden="1" x14ac:dyDescent="0.3">
      <c r="A214" t="s">
        <v>2276</v>
      </c>
      <c r="B214" t="s">
        <v>2277</v>
      </c>
      <c r="C214" t="s">
        <v>2315</v>
      </c>
      <c r="D214" t="s">
        <v>2316</v>
      </c>
      <c r="E214" t="s">
        <v>1021</v>
      </c>
      <c r="F214" t="s">
        <v>2317</v>
      </c>
      <c r="G214" t="s">
        <v>2318</v>
      </c>
      <c r="H214" t="s">
        <v>1000</v>
      </c>
      <c r="I214" t="s">
        <v>1000</v>
      </c>
      <c r="J214" t="s">
        <v>2289</v>
      </c>
      <c r="K214" t="s">
        <v>1000</v>
      </c>
      <c r="L214" t="s">
        <v>2290</v>
      </c>
      <c r="M214">
        <v>57.049909999999997</v>
      </c>
      <c r="N214">
        <v>-135.33802</v>
      </c>
      <c r="O214" t="s">
        <v>1000</v>
      </c>
    </row>
    <row r="215" spans="1:15" hidden="1" x14ac:dyDescent="0.3">
      <c r="A215" t="s">
        <v>2276</v>
      </c>
      <c r="B215" t="s">
        <v>2277</v>
      </c>
      <c r="C215" t="s">
        <v>2319</v>
      </c>
      <c r="D215" t="s">
        <v>2320</v>
      </c>
      <c r="E215" t="s">
        <v>1021</v>
      </c>
      <c r="F215" t="s">
        <v>2321</v>
      </c>
      <c r="G215" t="s">
        <v>2322</v>
      </c>
      <c r="H215" t="s">
        <v>1000</v>
      </c>
      <c r="I215" t="s">
        <v>1000</v>
      </c>
      <c r="J215" t="s">
        <v>2289</v>
      </c>
      <c r="K215" t="s">
        <v>1000</v>
      </c>
      <c r="L215" t="s">
        <v>2290</v>
      </c>
      <c r="M215">
        <v>57.049909999999997</v>
      </c>
      <c r="N215">
        <v>-135.33802</v>
      </c>
      <c r="O215" t="s">
        <v>1000</v>
      </c>
    </row>
    <row r="216" spans="1:15" hidden="1" x14ac:dyDescent="0.3">
      <c r="A216" t="s">
        <v>2276</v>
      </c>
      <c r="B216" t="s">
        <v>2277</v>
      </c>
      <c r="C216" t="s">
        <v>2323</v>
      </c>
      <c r="D216" t="s">
        <v>2324</v>
      </c>
      <c r="E216" t="s">
        <v>1021</v>
      </c>
      <c r="F216" t="s">
        <v>2325</v>
      </c>
      <c r="G216" t="s">
        <v>2326</v>
      </c>
      <c r="H216" t="s">
        <v>1000</v>
      </c>
      <c r="I216" t="s">
        <v>1000</v>
      </c>
      <c r="J216" t="s">
        <v>2289</v>
      </c>
      <c r="K216" t="s">
        <v>1000</v>
      </c>
      <c r="L216" t="s">
        <v>2290</v>
      </c>
      <c r="M216">
        <v>57.049909999999997</v>
      </c>
      <c r="N216">
        <v>-135.33802</v>
      </c>
      <c r="O216" t="s">
        <v>1000</v>
      </c>
    </row>
    <row r="217" spans="1:15" hidden="1" x14ac:dyDescent="0.3">
      <c r="A217" t="s">
        <v>2276</v>
      </c>
      <c r="B217" t="s">
        <v>2277</v>
      </c>
      <c r="C217" t="s">
        <v>2327</v>
      </c>
      <c r="D217" t="s">
        <v>2328</v>
      </c>
      <c r="E217" t="s">
        <v>1021</v>
      </c>
      <c r="F217" t="s">
        <v>2329</v>
      </c>
      <c r="G217" t="s">
        <v>2330</v>
      </c>
      <c r="H217" t="s">
        <v>1000</v>
      </c>
      <c r="I217" t="s">
        <v>1000</v>
      </c>
      <c r="J217" t="s">
        <v>2289</v>
      </c>
      <c r="K217" t="s">
        <v>1000</v>
      </c>
      <c r="L217" t="s">
        <v>2290</v>
      </c>
      <c r="M217">
        <v>57.049909999999997</v>
      </c>
      <c r="N217">
        <v>-135.33802</v>
      </c>
      <c r="O217" t="s">
        <v>1000</v>
      </c>
    </row>
    <row r="218" spans="1:15" hidden="1" x14ac:dyDescent="0.3">
      <c r="A218" t="s">
        <v>2276</v>
      </c>
      <c r="B218" t="s">
        <v>2277</v>
      </c>
      <c r="C218" t="s">
        <v>2331</v>
      </c>
      <c r="D218" t="s">
        <v>2332</v>
      </c>
      <c r="E218" t="s">
        <v>1021</v>
      </c>
      <c r="F218" t="s">
        <v>2333</v>
      </c>
      <c r="G218" t="s">
        <v>2334</v>
      </c>
      <c r="H218" t="s">
        <v>1000</v>
      </c>
      <c r="I218" t="s">
        <v>1000</v>
      </c>
      <c r="J218" t="s">
        <v>2289</v>
      </c>
      <c r="K218" t="s">
        <v>1000</v>
      </c>
      <c r="L218" t="s">
        <v>2290</v>
      </c>
      <c r="M218">
        <v>57.049909999999997</v>
      </c>
      <c r="N218">
        <v>-135.33802</v>
      </c>
      <c r="O218" t="s">
        <v>1000</v>
      </c>
    </row>
    <row r="219" spans="1:15" hidden="1" x14ac:dyDescent="0.3">
      <c r="A219" t="s">
        <v>2276</v>
      </c>
      <c r="B219" t="s">
        <v>2277</v>
      </c>
      <c r="C219" t="s">
        <v>2335</v>
      </c>
      <c r="D219" t="s">
        <v>2336</v>
      </c>
      <c r="E219" t="s">
        <v>1021</v>
      </c>
      <c r="F219" t="s">
        <v>2337</v>
      </c>
      <c r="G219" t="s">
        <v>2338</v>
      </c>
      <c r="H219" t="s">
        <v>1000</v>
      </c>
      <c r="I219" t="s">
        <v>1000</v>
      </c>
      <c r="J219" t="s">
        <v>2289</v>
      </c>
      <c r="K219" t="s">
        <v>1000</v>
      </c>
      <c r="L219" t="s">
        <v>2290</v>
      </c>
      <c r="M219">
        <v>57.049909999999997</v>
      </c>
      <c r="N219">
        <v>-135.33802</v>
      </c>
      <c r="O219" t="s">
        <v>1000</v>
      </c>
    </row>
    <row r="220" spans="1:15" hidden="1" x14ac:dyDescent="0.3">
      <c r="A220" t="s">
        <v>2276</v>
      </c>
      <c r="B220" t="s">
        <v>2277</v>
      </c>
      <c r="C220" t="s">
        <v>2339</v>
      </c>
      <c r="D220" t="s">
        <v>2340</v>
      </c>
      <c r="E220" t="s">
        <v>1021</v>
      </c>
      <c r="F220" t="s">
        <v>2341</v>
      </c>
      <c r="G220" t="s">
        <v>2342</v>
      </c>
      <c r="H220" t="s">
        <v>1000</v>
      </c>
      <c r="I220" t="s">
        <v>1000</v>
      </c>
      <c r="J220" t="s">
        <v>2289</v>
      </c>
      <c r="K220" t="s">
        <v>1000</v>
      </c>
      <c r="L220" t="s">
        <v>2290</v>
      </c>
      <c r="M220">
        <v>57.049909999999997</v>
      </c>
      <c r="N220">
        <v>-135.33802</v>
      </c>
      <c r="O220" t="s">
        <v>1000</v>
      </c>
    </row>
    <row r="221" spans="1:15" hidden="1" x14ac:dyDescent="0.3">
      <c r="A221" t="s">
        <v>2276</v>
      </c>
      <c r="B221" t="s">
        <v>2277</v>
      </c>
      <c r="C221" t="s">
        <v>2343</v>
      </c>
      <c r="D221" t="s">
        <v>2344</v>
      </c>
      <c r="E221" t="s">
        <v>1021</v>
      </c>
      <c r="F221" t="s">
        <v>2345</v>
      </c>
      <c r="G221" t="s">
        <v>2346</v>
      </c>
      <c r="H221" t="s">
        <v>1000</v>
      </c>
      <c r="I221" t="s">
        <v>1000</v>
      </c>
      <c r="J221" t="s">
        <v>2289</v>
      </c>
      <c r="K221" t="s">
        <v>1000</v>
      </c>
      <c r="L221" t="s">
        <v>2290</v>
      </c>
      <c r="M221">
        <v>57.049909999999997</v>
      </c>
      <c r="N221">
        <v>-135.33802</v>
      </c>
      <c r="O221" t="s">
        <v>1000</v>
      </c>
    </row>
    <row r="222" spans="1:15" hidden="1" x14ac:dyDescent="0.3">
      <c r="A222" t="s">
        <v>2276</v>
      </c>
      <c r="B222" t="s">
        <v>2277</v>
      </c>
      <c r="C222" t="s">
        <v>2347</v>
      </c>
      <c r="D222" t="s">
        <v>2348</v>
      </c>
      <c r="E222" t="s">
        <v>1021</v>
      </c>
      <c r="F222" t="s">
        <v>2349</v>
      </c>
      <c r="G222" t="s">
        <v>2350</v>
      </c>
      <c r="H222" t="s">
        <v>1000</v>
      </c>
      <c r="I222" t="s">
        <v>1000</v>
      </c>
      <c r="J222" t="s">
        <v>2289</v>
      </c>
      <c r="K222" t="s">
        <v>1000</v>
      </c>
      <c r="L222" t="s">
        <v>2290</v>
      </c>
      <c r="M222">
        <v>57.049909999999997</v>
      </c>
      <c r="N222">
        <v>-135.33802</v>
      </c>
      <c r="O222" t="s">
        <v>1000</v>
      </c>
    </row>
    <row r="223" spans="1:15" hidden="1" x14ac:dyDescent="0.3">
      <c r="A223" t="s">
        <v>2276</v>
      </c>
      <c r="B223" t="s">
        <v>2277</v>
      </c>
      <c r="C223" t="s">
        <v>2351</v>
      </c>
      <c r="D223" t="s">
        <v>2352</v>
      </c>
      <c r="E223" t="s">
        <v>1021</v>
      </c>
      <c r="F223" t="s">
        <v>2353</v>
      </c>
      <c r="G223" t="s">
        <v>2354</v>
      </c>
      <c r="H223" t="s">
        <v>1000</v>
      </c>
      <c r="I223" t="s">
        <v>1000</v>
      </c>
      <c r="J223" t="s">
        <v>2289</v>
      </c>
      <c r="K223" t="s">
        <v>1000</v>
      </c>
      <c r="L223" t="s">
        <v>2290</v>
      </c>
      <c r="M223">
        <v>57.049909999999997</v>
      </c>
      <c r="N223">
        <v>-135.33802</v>
      </c>
      <c r="O223" t="s">
        <v>1000</v>
      </c>
    </row>
    <row r="224" spans="1:15" hidden="1" x14ac:dyDescent="0.3">
      <c r="A224" t="s">
        <v>2276</v>
      </c>
      <c r="B224" t="s">
        <v>2277</v>
      </c>
      <c r="C224" t="s">
        <v>2355</v>
      </c>
      <c r="D224" t="s">
        <v>2356</v>
      </c>
      <c r="E224" t="s">
        <v>1021</v>
      </c>
      <c r="F224" t="s">
        <v>2357</v>
      </c>
      <c r="G224" t="s">
        <v>2358</v>
      </c>
      <c r="H224" t="s">
        <v>1000</v>
      </c>
      <c r="I224" t="s">
        <v>1000</v>
      </c>
      <c r="J224" t="s">
        <v>2289</v>
      </c>
      <c r="K224" t="s">
        <v>1000</v>
      </c>
      <c r="L224" t="s">
        <v>2290</v>
      </c>
      <c r="M224">
        <v>57.049909999999997</v>
      </c>
      <c r="N224">
        <v>-135.33802</v>
      </c>
      <c r="O224" t="s">
        <v>1000</v>
      </c>
    </row>
    <row r="225" spans="1:15" hidden="1" x14ac:dyDescent="0.3">
      <c r="A225" t="s">
        <v>2276</v>
      </c>
      <c r="B225" t="s">
        <v>2277</v>
      </c>
      <c r="C225" t="s">
        <v>2359</v>
      </c>
      <c r="D225" t="s">
        <v>2360</v>
      </c>
      <c r="E225" t="s">
        <v>1021</v>
      </c>
      <c r="F225" t="s">
        <v>2361</v>
      </c>
      <c r="G225" t="s">
        <v>2362</v>
      </c>
      <c r="H225" t="s">
        <v>1000</v>
      </c>
      <c r="I225" t="s">
        <v>1000</v>
      </c>
      <c r="J225" t="s">
        <v>2289</v>
      </c>
      <c r="K225" t="s">
        <v>1000</v>
      </c>
      <c r="L225" t="s">
        <v>2290</v>
      </c>
      <c r="M225">
        <v>57.049909999999997</v>
      </c>
      <c r="N225">
        <v>-135.33802</v>
      </c>
      <c r="O225" t="s">
        <v>1000</v>
      </c>
    </row>
    <row r="226" spans="1:15" hidden="1" x14ac:dyDescent="0.3">
      <c r="A226" t="s">
        <v>2276</v>
      </c>
      <c r="B226" t="s">
        <v>2277</v>
      </c>
      <c r="C226" t="s">
        <v>2363</v>
      </c>
      <c r="D226" t="s">
        <v>2364</v>
      </c>
      <c r="E226" t="s">
        <v>1021</v>
      </c>
      <c r="F226" t="s">
        <v>2365</v>
      </c>
      <c r="G226" t="s">
        <v>2366</v>
      </c>
      <c r="H226" t="s">
        <v>1000</v>
      </c>
      <c r="I226" t="s">
        <v>1000</v>
      </c>
      <c r="J226" t="s">
        <v>2289</v>
      </c>
      <c r="K226" t="s">
        <v>1000</v>
      </c>
      <c r="L226" t="s">
        <v>2290</v>
      </c>
      <c r="M226">
        <v>57.049909999999997</v>
      </c>
      <c r="N226">
        <v>-135.33802</v>
      </c>
      <c r="O226" t="s">
        <v>1000</v>
      </c>
    </row>
    <row r="227" spans="1:15" hidden="1" x14ac:dyDescent="0.3">
      <c r="A227" t="s">
        <v>2276</v>
      </c>
      <c r="B227" t="s">
        <v>2277</v>
      </c>
      <c r="C227" t="s">
        <v>2367</v>
      </c>
      <c r="D227" t="s">
        <v>2368</v>
      </c>
      <c r="E227" t="s">
        <v>1021</v>
      </c>
      <c r="F227" t="s">
        <v>2369</v>
      </c>
      <c r="G227" t="s">
        <v>2370</v>
      </c>
      <c r="H227" t="s">
        <v>1000</v>
      </c>
      <c r="I227" t="s">
        <v>1000</v>
      </c>
      <c r="J227" t="s">
        <v>2289</v>
      </c>
      <c r="K227" t="s">
        <v>1000</v>
      </c>
      <c r="L227" t="s">
        <v>2290</v>
      </c>
      <c r="M227">
        <v>57.049909999999997</v>
      </c>
      <c r="N227">
        <v>-135.33802</v>
      </c>
      <c r="O227" t="s">
        <v>1000</v>
      </c>
    </row>
    <row r="228" spans="1:15" hidden="1" x14ac:dyDescent="0.3">
      <c r="A228" t="s">
        <v>2276</v>
      </c>
      <c r="B228" t="s">
        <v>2277</v>
      </c>
      <c r="C228" t="s">
        <v>2371</v>
      </c>
      <c r="D228" t="s">
        <v>2372</v>
      </c>
      <c r="E228" t="s">
        <v>1021</v>
      </c>
      <c r="F228" t="s">
        <v>2373</v>
      </c>
      <c r="G228" t="s">
        <v>2374</v>
      </c>
      <c r="H228" t="s">
        <v>1000</v>
      </c>
      <c r="I228" t="s">
        <v>1000</v>
      </c>
      <c r="J228" t="s">
        <v>2289</v>
      </c>
      <c r="K228" t="s">
        <v>1000</v>
      </c>
      <c r="L228" t="s">
        <v>2290</v>
      </c>
      <c r="M228">
        <v>57.049909999999997</v>
      </c>
      <c r="N228">
        <v>-135.33802</v>
      </c>
      <c r="O228" t="s">
        <v>1000</v>
      </c>
    </row>
    <row r="229" spans="1:15" hidden="1" x14ac:dyDescent="0.3">
      <c r="A229" t="s">
        <v>2276</v>
      </c>
      <c r="B229" t="s">
        <v>2277</v>
      </c>
      <c r="C229" t="s">
        <v>2375</v>
      </c>
      <c r="D229" t="s">
        <v>2376</v>
      </c>
      <c r="E229" t="s">
        <v>1021</v>
      </c>
      <c r="F229" t="s">
        <v>2377</v>
      </c>
      <c r="G229" t="s">
        <v>2378</v>
      </c>
      <c r="H229" t="s">
        <v>1000</v>
      </c>
      <c r="I229" t="s">
        <v>1000</v>
      </c>
      <c r="J229" t="s">
        <v>2289</v>
      </c>
      <c r="K229" t="s">
        <v>1000</v>
      </c>
      <c r="L229" t="s">
        <v>2290</v>
      </c>
      <c r="M229">
        <v>57.049909999999997</v>
      </c>
      <c r="N229">
        <v>-135.33802</v>
      </c>
      <c r="O229" t="s">
        <v>1000</v>
      </c>
    </row>
    <row r="230" spans="1:15" hidden="1" x14ac:dyDescent="0.3">
      <c r="A230" t="s">
        <v>2276</v>
      </c>
      <c r="B230" t="s">
        <v>2277</v>
      </c>
      <c r="C230" t="s">
        <v>2379</v>
      </c>
      <c r="D230" t="s">
        <v>2380</v>
      </c>
      <c r="E230" t="s">
        <v>2381</v>
      </c>
      <c r="F230" t="s">
        <v>2382</v>
      </c>
      <c r="G230" t="s">
        <v>2383</v>
      </c>
      <c r="H230" t="s">
        <v>1000</v>
      </c>
      <c r="I230" t="s">
        <v>1000</v>
      </c>
      <c r="J230" t="s">
        <v>1315</v>
      </c>
      <c r="K230" t="s">
        <v>1000</v>
      </c>
      <c r="L230" t="s">
        <v>2290</v>
      </c>
      <c r="M230">
        <v>57.049909999999997</v>
      </c>
      <c r="N230">
        <v>-135.33802</v>
      </c>
      <c r="O230" t="s">
        <v>1000</v>
      </c>
    </row>
    <row r="231" spans="1:15" hidden="1" x14ac:dyDescent="0.3">
      <c r="A231" t="s">
        <v>2276</v>
      </c>
      <c r="B231" t="s">
        <v>2277</v>
      </c>
      <c r="C231" t="s">
        <v>2384</v>
      </c>
      <c r="D231" t="s">
        <v>2385</v>
      </c>
      <c r="E231" t="s">
        <v>2381</v>
      </c>
      <c r="F231" t="s">
        <v>2386</v>
      </c>
      <c r="G231" t="s">
        <v>2387</v>
      </c>
      <c r="H231" t="s">
        <v>1000</v>
      </c>
      <c r="I231" t="s">
        <v>1000</v>
      </c>
      <c r="J231" t="s">
        <v>1315</v>
      </c>
      <c r="K231" t="s">
        <v>1000</v>
      </c>
      <c r="L231" t="s">
        <v>2290</v>
      </c>
      <c r="M231">
        <v>57.049909999999997</v>
      </c>
      <c r="N231">
        <v>-135.33802</v>
      </c>
      <c r="O231" t="s">
        <v>1000</v>
      </c>
    </row>
    <row r="232" spans="1:15" hidden="1" x14ac:dyDescent="0.3">
      <c r="A232" t="s">
        <v>2388</v>
      </c>
      <c r="B232" t="s">
        <v>2389</v>
      </c>
      <c r="C232" t="s">
        <v>2390</v>
      </c>
      <c r="D232" t="s">
        <v>2391</v>
      </c>
      <c r="E232" t="s">
        <v>2124</v>
      </c>
      <c r="F232" t="s">
        <v>2392</v>
      </c>
      <c r="G232" t="s">
        <v>1000</v>
      </c>
      <c r="H232" t="s">
        <v>2282</v>
      </c>
      <c r="I232" t="s">
        <v>1000</v>
      </c>
      <c r="J232" t="s">
        <v>1017</v>
      </c>
      <c r="K232" t="s">
        <v>1000</v>
      </c>
      <c r="L232" t="s">
        <v>2393</v>
      </c>
      <c r="M232">
        <v>57.050429999999999</v>
      </c>
      <c r="N232">
        <v>-135.33383000000001</v>
      </c>
      <c r="O232" t="s">
        <v>2394</v>
      </c>
    </row>
    <row r="233" spans="1:15" hidden="1" x14ac:dyDescent="0.3">
      <c r="A233" t="s">
        <v>2388</v>
      </c>
      <c r="B233" t="s">
        <v>2389</v>
      </c>
      <c r="C233" t="s">
        <v>2395</v>
      </c>
      <c r="D233" t="s">
        <v>2396</v>
      </c>
      <c r="E233" t="s">
        <v>2166</v>
      </c>
      <c r="F233" t="s">
        <v>2397</v>
      </c>
      <c r="G233" t="s">
        <v>2398</v>
      </c>
      <c r="H233" t="s">
        <v>1000</v>
      </c>
      <c r="I233" t="s">
        <v>1000</v>
      </c>
      <c r="J233" t="s">
        <v>1336</v>
      </c>
      <c r="K233" t="s">
        <v>1125</v>
      </c>
      <c r="L233" t="s">
        <v>2399</v>
      </c>
      <c r="M233">
        <v>57.050370000000001</v>
      </c>
      <c r="N233">
        <v>-135.33292</v>
      </c>
      <c r="O233" t="s">
        <v>2400</v>
      </c>
    </row>
    <row r="234" spans="1:15" hidden="1" x14ac:dyDescent="0.3">
      <c r="A234" t="s">
        <v>2401</v>
      </c>
      <c r="B234" t="s">
        <v>2402</v>
      </c>
      <c r="C234" t="s">
        <v>2403</v>
      </c>
      <c r="D234" t="s">
        <v>2404</v>
      </c>
      <c r="E234" t="s">
        <v>1021</v>
      </c>
      <c r="F234" t="s">
        <v>2405</v>
      </c>
      <c r="G234" t="s">
        <v>1000</v>
      </c>
      <c r="H234" t="s">
        <v>1000</v>
      </c>
      <c r="I234" t="s">
        <v>1000</v>
      </c>
      <c r="J234" t="s">
        <v>1027</v>
      </c>
      <c r="K234" t="s">
        <v>1000</v>
      </c>
      <c r="L234" t="s">
        <v>2406</v>
      </c>
      <c r="M234">
        <v>57.058799999999998</v>
      </c>
      <c r="N234">
        <v>-135.34556000000001</v>
      </c>
      <c r="O234" t="s">
        <v>2407</v>
      </c>
    </row>
    <row r="235" spans="1:15" hidden="1" x14ac:dyDescent="0.3">
      <c r="A235" t="s">
        <v>2401</v>
      </c>
      <c r="B235" t="s">
        <v>2402</v>
      </c>
      <c r="C235" t="s">
        <v>2408</v>
      </c>
      <c r="D235" t="s">
        <v>2409</v>
      </c>
      <c r="E235" t="s">
        <v>2124</v>
      </c>
      <c r="F235" t="s">
        <v>2410</v>
      </c>
      <c r="G235" t="s">
        <v>1000</v>
      </c>
      <c r="H235" t="s">
        <v>2411</v>
      </c>
      <c r="I235" t="s">
        <v>2412</v>
      </c>
      <c r="J235" t="s">
        <v>1017</v>
      </c>
      <c r="K235" t="s">
        <v>1000</v>
      </c>
      <c r="L235" t="s">
        <v>2413</v>
      </c>
      <c r="M235">
        <v>57.058790000000002</v>
      </c>
      <c r="N235">
        <v>-135.34555</v>
      </c>
      <c r="O235" t="s">
        <v>2407</v>
      </c>
    </row>
    <row r="236" spans="1:15" hidden="1" x14ac:dyDescent="0.3">
      <c r="A236" t="s">
        <v>2401</v>
      </c>
      <c r="B236" t="s">
        <v>2402</v>
      </c>
      <c r="C236" t="s">
        <v>2414</v>
      </c>
      <c r="D236" t="s">
        <v>2415</v>
      </c>
      <c r="E236" t="s">
        <v>2416</v>
      </c>
      <c r="F236" t="s">
        <v>2417</v>
      </c>
      <c r="G236" t="s">
        <v>2418</v>
      </c>
      <c r="H236" t="s">
        <v>1000</v>
      </c>
      <c r="I236" t="s">
        <v>1000</v>
      </c>
      <c r="J236" t="s">
        <v>1336</v>
      </c>
      <c r="K236" t="s">
        <v>1000</v>
      </c>
      <c r="L236" t="s">
        <v>2419</v>
      </c>
      <c r="M236">
        <v>57.058790000000002</v>
      </c>
      <c r="N236">
        <v>-135.34555</v>
      </c>
      <c r="O236" t="s">
        <v>2420</v>
      </c>
    </row>
    <row r="237" spans="1:15" hidden="1" x14ac:dyDescent="0.3">
      <c r="A237" t="s">
        <v>2421</v>
      </c>
      <c r="B237" t="s">
        <v>2422</v>
      </c>
      <c r="C237" t="s">
        <v>2423</v>
      </c>
      <c r="D237" t="s">
        <v>2424</v>
      </c>
      <c r="E237" t="s">
        <v>2124</v>
      </c>
      <c r="F237" t="s">
        <v>2425</v>
      </c>
      <c r="G237" t="s">
        <v>1000</v>
      </c>
      <c r="H237" t="s">
        <v>2426</v>
      </c>
      <c r="I237" t="s">
        <v>1000</v>
      </c>
      <c r="J237" t="s">
        <v>1017</v>
      </c>
      <c r="K237" t="s">
        <v>1000</v>
      </c>
      <c r="L237" t="s">
        <v>2427</v>
      </c>
      <c r="M237">
        <v>57.050550000000001</v>
      </c>
      <c r="N237">
        <v>-135.32221000000001</v>
      </c>
      <c r="O237" t="s">
        <v>2428</v>
      </c>
    </row>
    <row r="238" spans="1:15" hidden="1" x14ac:dyDescent="0.3">
      <c r="A238" t="s">
        <v>2421</v>
      </c>
      <c r="B238" t="s">
        <v>2422</v>
      </c>
      <c r="C238" t="s">
        <v>2429</v>
      </c>
      <c r="D238" t="s">
        <v>2430</v>
      </c>
      <c r="E238" t="s">
        <v>2166</v>
      </c>
      <c r="F238" t="s">
        <v>2431</v>
      </c>
      <c r="G238" t="s">
        <v>2432</v>
      </c>
      <c r="H238" t="s">
        <v>1000</v>
      </c>
      <c r="I238" t="s">
        <v>1000</v>
      </c>
      <c r="J238" t="s">
        <v>1336</v>
      </c>
      <c r="K238" t="s">
        <v>1000</v>
      </c>
      <c r="L238" t="s">
        <v>2427</v>
      </c>
      <c r="M238">
        <v>57.050550000000001</v>
      </c>
      <c r="N238">
        <v>-135.32221000000001</v>
      </c>
      <c r="O238" t="s">
        <v>2433</v>
      </c>
    </row>
    <row r="239" spans="1:15" hidden="1" x14ac:dyDescent="0.3">
      <c r="A239" t="s">
        <v>2434</v>
      </c>
      <c r="B239" t="s">
        <v>2435</v>
      </c>
      <c r="C239" t="s">
        <v>2436</v>
      </c>
      <c r="D239" t="s">
        <v>2437</v>
      </c>
      <c r="E239" t="s">
        <v>2166</v>
      </c>
      <c r="F239" t="s">
        <v>2438</v>
      </c>
      <c r="G239" t="s">
        <v>2439</v>
      </c>
      <c r="H239" t="s">
        <v>1000</v>
      </c>
      <c r="I239" t="s">
        <v>1000</v>
      </c>
      <c r="J239" t="s">
        <v>1336</v>
      </c>
      <c r="K239" t="s">
        <v>1000</v>
      </c>
      <c r="L239" t="s">
        <v>2440</v>
      </c>
      <c r="M239">
        <v>57.054819999999999</v>
      </c>
      <c r="N239">
        <v>-135.33932999999999</v>
      </c>
      <c r="O239" t="s">
        <v>2441</v>
      </c>
    </row>
    <row r="240" spans="1:15" hidden="1" x14ac:dyDescent="0.3">
      <c r="A240" t="s">
        <v>2434</v>
      </c>
      <c r="B240" t="s">
        <v>2435</v>
      </c>
      <c r="C240" t="s">
        <v>2442</v>
      </c>
      <c r="D240" t="s">
        <v>2443</v>
      </c>
      <c r="E240" t="s">
        <v>2124</v>
      </c>
      <c r="F240" t="s">
        <v>2444</v>
      </c>
      <c r="G240" t="s">
        <v>1000</v>
      </c>
      <c r="H240" t="s">
        <v>1000</v>
      </c>
      <c r="I240" t="s">
        <v>1625</v>
      </c>
      <c r="J240" t="s">
        <v>1017</v>
      </c>
      <c r="K240" t="s">
        <v>1000</v>
      </c>
      <c r="L240" t="s">
        <v>2445</v>
      </c>
      <c r="M240">
        <v>57.054819999999999</v>
      </c>
      <c r="N240">
        <v>-135.33932999999999</v>
      </c>
      <c r="O240" t="s">
        <v>2446</v>
      </c>
    </row>
    <row r="241" spans="1:15" hidden="1" x14ac:dyDescent="0.3">
      <c r="A241" t="s">
        <v>2447</v>
      </c>
      <c r="B241" t="s">
        <v>2448</v>
      </c>
      <c r="C241" t="s">
        <v>2449</v>
      </c>
      <c r="D241" t="s">
        <v>2450</v>
      </c>
      <c r="E241" t="s">
        <v>2124</v>
      </c>
      <c r="F241" t="s">
        <v>2451</v>
      </c>
      <c r="G241" t="s">
        <v>1000</v>
      </c>
      <c r="H241" t="s">
        <v>2452</v>
      </c>
      <c r="I241" t="s">
        <v>1000</v>
      </c>
      <c r="J241" t="s">
        <v>1017</v>
      </c>
      <c r="K241" t="s">
        <v>1000</v>
      </c>
      <c r="L241" t="s">
        <v>2453</v>
      </c>
      <c r="M241">
        <v>57.059249999999999</v>
      </c>
      <c r="N241">
        <v>-135.34773999999999</v>
      </c>
      <c r="O241" t="s">
        <v>2454</v>
      </c>
    </row>
    <row r="242" spans="1:15" hidden="1" x14ac:dyDescent="0.3">
      <c r="A242" t="s">
        <v>2455</v>
      </c>
      <c r="B242" t="s">
        <v>2456</v>
      </c>
      <c r="C242" t="s">
        <v>2457</v>
      </c>
      <c r="D242" t="s">
        <v>2456</v>
      </c>
      <c r="E242" t="s">
        <v>1014</v>
      </c>
      <c r="F242" t="s">
        <v>2458</v>
      </c>
      <c r="G242" t="s">
        <v>1000</v>
      </c>
      <c r="H242" t="s">
        <v>2459</v>
      </c>
      <c r="I242" t="s">
        <v>1000</v>
      </c>
      <c r="J242" t="s">
        <v>1017</v>
      </c>
      <c r="K242" t="s">
        <v>1000</v>
      </c>
      <c r="L242" t="s">
        <v>2460</v>
      </c>
      <c r="M242">
        <v>60.560020000000002</v>
      </c>
      <c r="N242">
        <v>-151.24347</v>
      </c>
      <c r="O242" t="s">
        <v>2461</v>
      </c>
    </row>
    <row r="243" spans="1:15" hidden="1" x14ac:dyDescent="0.3">
      <c r="A243" t="s">
        <v>2455</v>
      </c>
      <c r="B243" t="s">
        <v>2456</v>
      </c>
      <c r="C243" t="s">
        <v>2462</v>
      </c>
      <c r="D243" t="s">
        <v>2463</v>
      </c>
      <c r="E243" t="s">
        <v>2464</v>
      </c>
      <c r="F243" t="s">
        <v>2465</v>
      </c>
      <c r="G243" t="s">
        <v>2466</v>
      </c>
      <c r="H243" t="s">
        <v>1000</v>
      </c>
      <c r="I243" t="s">
        <v>1000</v>
      </c>
      <c r="J243" t="s">
        <v>1336</v>
      </c>
      <c r="K243" t="s">
        <v>1000</v>
      </c>
      <c r="L243" t="s">
        <v>2467</v>
      </c>
      <c r="M243">
        <v>60.560020000000002</v>
      </c>
      <c r="N243">
        <v>-151.24347</v>
      </c>
      <c r="O243" t="s">
        <v>1000</v>
      </c>
    </row>
    <row r="244" spans="1:15" hidden="1" x14ac:dyDescent="0.3">
      <c r="A244" t="s">
        <v>2468</v>
      </c>
      <c r="B244" t="s">
        <v>2469</v>
      </c>
      <c r="C244" t="s">
        <v>2470</v>
      </c>
      <c r="D244" t="s">
        <v>2471</v>
      </c>
      <c r="E244" t="s">
        <v>2472</v>
      </c>
      <c r="F244" t="s">
        <v>2473</v>
      </c>
      <c r="G244" t="s">
        <v>2474</v>
      </c>
      <c r="H244" t="s">
        <v>1000</v>
      </c>
      <c r="I244" t="s">
        <v>1000</v>
      </c>
      <c r="J244" t="s">
        <v>1027</v>
      </c>
      <c r="K244" t="s">
        <v>1000</v>
      </c>
      <c r="L244" t="s">
        <v>2475</v>
      </c>
      <c r="M244">
        <v>60.559930000000001</v>
      </c>
      <c r="N244">
        <v>-151.2448</v>
      </c>
      <c r="O244" t="s">
        <v>2476</v>
      </c>
    </row>
    <row r="245" spans="1:15" hidden="1" x14ac:dyDescent="0.3">
      <c r="A245" t="s">
        <v>2468</v>
      </c>
      <c r="B245" t="s">
        <v>2469</v>
      </c>
      <c r="C245" t="s">
        <v>2477</v>
      </c>
      <c r="D245" t="s">
        <v>2478</v>
      </c>
      <c r="E245" t="s">
        <v>1021</v>
      </c>
      <c r="F245" t="s">
        <v>2479</v>
      </c>
      <c r="G245" t="s">
        <v>2480</v>
      </c>
      <c r="H245" t="s">
        <v>1000</v>
      </c>
      <c r="I245" t="s">
        <v>1000</v>
      </c>
      <c r="J245" t="s">
        <v>1024</v>
      </c>
      <c r="K245" t="s">
        <v>1000</v>
      </c>
      <c r="L245" t="s">
        <v>2475</v>
      </c>
      <c r="M245">
        <v>60.559930000000001</v>
      </c>
      <c r="N245">
        <v>-151.2448</v>
      </c>
      <c r="O245" t="s">
        <v>2481</v>
      </c>
    </row>
    <row r="246" spans="1:15" hidden="1" x14ac:dyDescent="0.3">
      <c r="A246" t="s">
        <v>2468</v>
      </c>
      <c r="B246" t="s">
        <v>2469</v>
      </c>
      <c r="C246" t="s">
        <v>2482</v>
      </c>
      <c r="D246" t="s">
        <v>2483</v>
      </c>
      <c r="E246" t="s">
        <v>1021</v>
      </c>
      <c r="F246" t="s">
        <v>2484</v>
      </c>
      <c r="G246" t="s">
        <v>2485</v>
      </c>
      <c r="H246" t="s">
        <v>1000</v>
      </c>
      <c r="I246" t="s">
        <v>1000</v>
      </c>
      <c r="J246" t="s">
        <v>1024</v>
      </c>
      <c r="K246" t="s">
        <v>1000</v>
      </c>
      <c r="L246" t="s">
        <v>2475</v>
      </c>
      <c r="M246">
        <v>60.559930000000001</v>
      </c>
      <c r="N246">
        <v>-151.2448</v>
      </c>
      <c r="O246" t="s">
        <v>2486</v>
      </c>
    </row>
    <row r="247" spans="1:15" hidden="1" x14ac:dyDescent="0.3">
      <c r="A247" t="s">
        <v>2468</v>
      </c>
      <c r="B247" t="s">
        <v>2469</v>
      </c>
      <c r="C247" t="s">
        <v>2487</v>
      </c>
      <c r="D247" t="s">
        <v>2469</v>
      </c>
      <c r="E247" t="s">
        <v>1014</v>
      </c>
      <c r="F247" t="s">
        <v>2488</v>
      </c>
      <c r="G247" t="s">
        <v>1000</v>
      </c>
      <c r="H247" t="s">
        <v>2459</v>
      </c>
      <c r="I247" t="s">
        <v>1000</v>
      </c>
      <c r="J247" t="s">
        <v>1017</v>
      </c>
      <c r="K247" t="s">
        <v>1000</v>
      </c>
      <c r="L247" t="s">
        <v>2475</v>
      </c>
      <c r="M247">
        <v>60.559820000000002</v>
      </c>
      <c r="N247">
        <v>-151.24431999999999</v>
      </c>
      <c r="O247" t="s">
        <v>2489</v>
      </c>
    </row>
    <row r="248" spans="1:15" hidden="1" x14ac:dyDescent="0.3">
      <c r="A248" t="s">
        <v>2490</v>
      </c>
      <c r="B248" t="s">
        <v>2491</v>
      </c>
      <c r="C248" t="s">
        <v>2492</v>
      </c>
      <c r="D248" t="s">
        <v>2493</v>
      </c>
      <c r="E248" t="s">
        <v>2124</v>
      </c>
      <c r="F248" t="s">
        <v>2494</v>
      </c>
      <c r="G248" t="s">
        <v>1000</v>
      </c>
      <c r="H248" t="s">
        <v>2495</v>
      </c>
      <c r="I248" t="s">
        <v>1000</v>
      </c>
      <c r="J248" t="s">
        <v>1017</v>
      </c>
      <c r="K248" t="s">
        <v>1000</v>
      </c>
      <c r="L248" t="s">
        <v>2496</v>
      </c>
      <c r="M248">
        <v>55.477649999999997</v>
      </c>
      <c r="N248">
        <v>-133.14121</v>
      </c>
      <c r="O248" t="s">
        <v>2497</v>
      </c>
    </row>
    <row r="249" spans="1:15" hidden="1" x14ac:dyDescent="0.3">
      <c r="A249" t="s">
        <v>2490</v>
      </c>
      <c r="B249" t="s">
        <v>2491</v>
      </c>
      <c r="C249" t="s">
        <v>2498</v>
      </c>
      <c r="D249" t="s">
        <v>2499</v>
      </c>
      <c r="E249" t="s">
        <v>1021</v>
      </c>
      <c r="F249" t="s">
        <v>2500</v>
      </c>
      <c r="G249" t="s">
        <v>2501</v>
      </c>
      <c r="H249" t="s">
        <v>1000</v>
      </c>
      <c r="I249" t="s">
        <v>1000</v>
      </c>
      <c r="J249" t="s">
        <v>1024</v>
      </c>
      <c r="K249" t="s">
        <v>1000</v>
      </c>
      <c r="L249" t="s">
        <v>1000</v>
      </c>
      <c r="M249">
        <v>37.418095101036201</v>
      </c>
      <c r="N249">
        <v>-122.09853172302201</v>
      </c>
      <c r="O249" t="s">
        <v>1000</v>
      </c>
    </row>
    <row r="250" spans="1:15" hidden="1" x14ac:dyDescent="0.3">
      <c r="A250" t="s">
        <v>2490</v>
      </c>
      <c r="B250" t="s">
        <v>2491</v>
      </c>
      <c r="C250" t="s">
        <v>2502</v>
      </c>
      <c r="D250" t="s">
        <v>2503</v>
      </c>
      <c r="E250" t="s">
        <v>2166</v>
      </c>
      <c r="F250" t="s">
        <v>2504</v>
      </c>
      <c r="G250" t="s">
        <v>2505</v>
      </c>
      <c r="H250" t="s">
        <v>1000</v>
      </c>
      <c r="I250" t="s">
        <v>1000</v>
      </c>
      <c r="J250" t="s">
        <v>1336</v>
      </c>
      <c r="K250" t="s">
        <v>1000</v>
      </c>
      <c r="L250" t="s">
        <v>2506</v>
      </c>
      <c r="M250">
        <v>55.477649999999997</v>
      </c>
      <c r="N250">
        <v>-133.14121</v>
      </c>
      <c r="O250" t="s">
        <v>1000</v>
      </c>
    </row>
    <row r="251" spans="1:15" hidden="1" x14ac:dyDescent="0.3">
      <c r="A251" t="s">
        <v>2507</v>
      </c>
      <c r="B251" t="s">
        <v>2508</v>
      </c>
      <c r="C251" t="s">
        <v>2509</v>
      </c>
      <c r="D251" t="s">
        <v>2510</v>
      </c>
      <c r="E251" t="s">
        <v>2124</v>
      </c>
      <c r="F251" t="s">
        <v>2511</v>
      </c>
      <c r="G251" t="s">
        <v>1000</v>
      </c>
      <c r="H251" t="s">
        <v>2512</v>
      </c>
      <c r="I251" t="s">
        <v>1000</v>
      </c>
      <c r="J251" t="s">
        <v>1017</v>
      </c>
      <c r="K251" t="s">
        <v>1000</v>
      </c>
      <c r="L251" t="s">
        <v>2513</v>
      </c>
      <c r="M251">
        <v>55.477609999999999</v>
      </c>
      <c r="N251">
        <v>-133.14123000000001</v>
      </c>
      <c r="O251" t="s">
        <v>2514</v>
      </c>
    </row>
    <row r="252" spans="1:15" hidden="1" x14ac:dyDescent="0.3">
      <c r="A252" t="s">
        <v>2515</v>
      </c>
      <c r="B252" t="s">
        <v>2516</v>
      </c>
      <c r="C252" t="s">
        <v>2517</v>
      </c>
      <c r="D252" t="s">
        <v>2518</v>
      </c>
      <c r="E252" t="s">
        <v>2124</v>
      </c>
      <c r="F252" t="s">
        <v>2519</v>
      </c>
      <c r="G252" t="s">
        <v>1000</v>
      </c>
      <c r="H252" t="s">
        <v>2520</v>
      </c>
      <c r="I252" t="s">
        <v>1000</v>
      </c>
      <c r="J252" t="s">
        <v>1017</v>
      </c>
      <c r="K252" t="s">
        <v>1000</v>
      </c>
      <c r="L252" t="s">
        <v>2521</v>
      </c>
      <c r="M252">
        <v>55.484000000000002</v>
      </c>
      <c r="N252">
        <v>-133.12540000000001</v>
      </c>
      <c r="O252" t="s">
        <v>2522</v>
      </c>
    </row>
    <row r="253" spans="1:15" hidden="1" x14ac:dyDescent="0.3">
      <c r="A253" t="s">
        <v>2515</v>
      </c>
      <c r="B253" t="s">
        <v>2516</v>
      </c>
      <c r="C253" t="s">
        <v>2523</v>
      </c>
      <c r="D253" t="s">
        <v>2524</v>
      </c>
      <c r="E253" t="s">
        <v>1021</v>
      </c>
      <c r="F253" t="s">
        <v>2525</v>
      </c>
      <c r="G253" t="s">
        <v>1000</v>
      </c>
      <c r="H253" t="s">
        <v>1000</v>
      </c>
      <c r="I253" t="s">
        <v>1000</v>
      </c>
      <c r="J253" t="s">
        <v>1027</v>
      </c>
      <c r="K253" t="s">
        <v>1000</v>
      </c>
      <c r="L253" t="s">
        <v>2526</v>
      </c>
      <c r="M253">
        <v>55.484000000000002</v>
      </c>
      <c r="N253">
        <v>-133.12540000000001</v>
      </c>
      <c r="O253" t="s">
        <v>1000</v>
      </c>
    </row>
    <row r="254" spans="1:15" hidden="1" x14ac:dyDescent="0.3">
      <c r="A254" t="s">
        <v>2515</v>
      </c>
      <c r="B254" t="s">
        <v>2516</v>
      </c>
      <c r="C254" t="s">
        <v>2527</v>
      </c>
      <c r="D254" t="s">
        <v>2528</v>
      </c>
      <c r="E254" t="s">
        <v>2166</v>
      </c>
      <c r="F254" t="s">
        <v>2529</v>
      </c>
      <c r="G254" t="s">
        <v>2530</v>
      </c>
      <c r="H254" t="s">
        <v>1000</v>
      </c>
      <c r="I254" t="s">
        <v>1000</v>
      </c>
      <c r="J254" t="s">
        <v>1336</v>
      </c>
      <c r="K254" t="s">
        <v>1000</v>
      </c>
      <c r="L254" t="s">
        <v>2531</v>
      </c>
      <c r="M254">
        <v>55.475369999999998</v>
      </c>
      <c r="N254">
        <v>-133.15324000000001</v>
      </c>
      <c r="O254" t="s">
        <v>1000</v>
      </c>
    </row>
    <row r="255" spans="1:15" hidden="1" x14ac:dyDescent="0.3">
      <c r="A255" t="s">
        <v>2532</v>
      </c>
      <c r="B255" t="s">
        <v>2533</v>
      </c>
      <c r="C255" t="s">
        <v>2534</v>
      </c>
      <c r="D255" t="s">
        <v>2535</v>
      </c>
      <c r="E255" t="s">
        <v>2124</v>
      </c>
      <c r="F255" t="s">
        <v>2536</v>
      </c>
      <c r="G255" t="s">
        <v>1000</v>
      </c>
      <c r="H255" t="s">
        <v>2537</v>
      </c>
      <c r="I255" t="s">
        <v>1000</v>
      </c>
      <c r="J255" t="s">
        <v>1017</v>
      </c>
      <c r="K255" t="s">
        <v>1000</v>
      </c>
      <c r="L255" t="s">
        <v>2538</v>
      </c>
      <c r="M255">
        <v>55.477649999999997</v>
      </c>
      <c r="N255">
        <v>-133.14121</v>
      </c>
      <c r="O255" t="s">
        <v>2539</v>
      </c>
    </row>
    <row r="256" spans="1:15" hidden="1" x14ac:dyDescent="0.3">
      <c r="A256" t="s">
        <v>2532</v>
      </c>
      <c r="B256" t="s">
        <v>2533</v>
      </c>
      <c r="C256" t="s">
        <v>2540</v>
      </c>
      <c r="D256" t="s">
        <v>2541</v>
      </c>
      <c r="E256" t="s">
        <v>2166</v>
      </c>
      <c r="F256" t="s">
        <v>2542</v>
      </c>
      <c r="G256" t="s">
        <v>2543</v>
      </c>
      <c r="H256" t="s">
        <v>1000</v>
      </c>
      <c r="I256" t="s">
        <v>1000</v>
      </c>
      <c r="J256" t="s">
        <v>1124</v>
      </c>
      <c r="K256" t="s">
        <v>1000</v>
      </c>
      <c r="L256" t="s">
        <v>1000</v>
      </c>
      <c r="M256">
        <v>37.418095101036201</v>
      </c>
      <c r="N256">
        <v>-122.09853172302201</v>
      </c>
      <c r="O256" t="s">
        <v>2539</v>
      </c>
    </row>
    <row r="257" spans="1:15" hidden="1" x14ac:dyDescent="0.3">
      <c r="A257" t="s">
        <v>2544</v>
      </c>
      <c r="B257" t="s">
        <v>2545</v>
      </c>
      <c r="C257" t="s">
        <v>2546</v>
      </c>
      <c r="D257" t="s">
        <v>2547</v>
      </c>
      <c r="E257" t="s">
        <v>2124</v>
      </c>
      <c r="F257" t="s">
        <v>2548</v>
      </c>
      <c r="G257" t="s">
        <v>1000</v>
      </c>
      <c r="H257" t="s">
        <v>2549</v>
      </c>
      <c r="I257" t="s">
        <v>1000</v>
      </c>
      <c r="J257" t="s">
        <v>1017</v>
      </c>
      <c r="K257" t="s">
        <v>2550</v>
      </c>
      <c r="L257" t="s">
        <v>2551</v>
      </c>
      <c r="M257">
        <v>55.476059999999997</v>
      </c>
      <c r="N257">
        <v>-133.15177</v>
      </c>
      <c r="O257" t="s">
        <v>2552</v>
      </c>
    </row>
    <row r="258" spans="1:15" hidden="1" x14ac:dyDescent="0.3">
      <c r="A258" t="s">
        <v>2553</v>
      </c>
      <c r="B258" t="s">
        <v>2554</v>
      </c>
      <c r="C258" t="s">
        <v>2555</v>
      </c>
      <c r="D258" t="s">
        <v>2556</v>
      </c>
      <c r="E258" t="s">
        <v>1451</v>
      </c>
      <c r="F258" t="s">
        <v>2557</v>
      </c>
      <c r="G258" t="s">
        <v>1000</v>
      </c>
      <c r="H258" t="s">
        <v>1000</v>
      </c>
      <c r="I258" t="s">
        <v>1000</v>
      </c>
      <c r="J258" t="s">
        <v>1027</v>
      </c>
      <c r="K258" t="s">
        <v>1000</v>
      </c>
      <c r="L258" t="s">
        <v>2558</v>
      </c>
      <c r="M258">
        <v>55.343730000000001</v>
      </c>
      <c r="N258">
        <v>-131.65067999999999</v>
      </c>
      <c r="O258" t="s">
        <v>1000</v>
      </c>
    </row>
    <row r="259" spans="1:15" hidden="1" x14ac:dyDescent="0.3">
      <c r="A259" t="s">
        <v>2553</v>
      </c>
      <c r="B259" t="s">
        <v>2554</v>
      </c>
      <c r="C259" t="s">
        <v>2559</v>
      </c>
      <c r="D259" t="s">
        <v>2560</v>
      </c>
      <c r="E259" t="s">
        <v>2124</v>
      </c>
      <c r="F259" t="s">
        <v>2561</v>
      </c>
      <c r="G259" t="s">
        <v>1000</v>
      </c>
      <c r="H259" t="s">
        <v>2562</v>
      </c>
      <c r="I259" t="s">
        <v>1000</v>
      </c>
      <c r="J259" t="s">
        <v>1017</v>
      </c>
      <c r="K259" t="s">
        <v>1000</v>
      </c>
      <c r="L259" t="s">
        <v>2563</v>
      </c>
      <c r="M259">
        <v>55.343730000000001</v>
      </c>
      <c r="N259">
        <v>-131.65067999999999</v>
      </c>
      <c r="O259" t="s">
        <v>2564</v>
      </c>
    </row>
    <row r="260" spans="1:15" hidden="1" x14ac:dyDescent="0.3">
      <c r="A260" t="s">
        <v>2553</v>
      </c>
      <c r="B260" t="s">
        <v>2554</v>
      </c>
      <c r="C260" t="s">
        <v>2565</v>
      </c>
      <c r="D260" t="s">
        <v>2566</v>
      </c>
      <c r="E260" t="s">
        <v>2166</v>
      </c>
      <c r="F260" t="s">
        <v>2567</v>
      </c>
      <c r="G260" t="s">
        <v>2568</v>
      </c>
      <c r="H260" t="s">
        <v>1000</v>
      </c>
      <c r="I260" t="s">
        <v>1000</v>
      </c>
      <c r="J260" t="s">
        <v>1336</v>
      </c>
      <c r="K260" t="s">
        <v>1000</v>
      </c>
      <c r="L260" t="s">
        <v>2569</v>
      </c>
      <c r="M260">
        <v>55.343730000000001</v>
      </c>
      <c r="N260">
        <v>-131.65067999999999</v>
      </c>
      <c r="O260" t="s">
        <v>1000</v>
      </c>
    </row>
    <row r="261" spans="1:15" hidden="1" x14ac:dyDescent="0.3">
      <c r="A261" t="s">
        <v>2570</v>
      </c>
      <c r="B261" t="s">
        <v>2571</v>
      </c>
      <c r="C261" t="s">
        <v>2572</v>
      </c>
      <c r="D261" t="s">
        <v>2573</v>
      </c>
      <c r="E261" t="s">
        <v>2416</v>
      </c>
      <c r="F261" t="s">
        <v>2574</v>
      </c>
      <c r="G261" t="s">
        <v>2575</v>
      </c>
      <c r="H261" t="s">
        <v>1000</v>
      </c>
      <c r="I261" t="s">
        <v>1000</v>
      </c>
      <c r="J261" t="s">
        <v>1336</v>
      </c>
      <c r="K261" t="s">
        <v>1125</v>
      </c>
      <c r="L261" t="s">
        <v>2576</v>
      </c>
      <c r="M261">
        <v>55.348489999999998</v>
      </c>
      <c r="N261">
        <v>-131.67339999999999</v>
      </c>
      <c r="O261" t="s">
        <v>1000</v>
      </c>
    </row>
    <row r="262" spans="1:15" hidden="1" x14ac:dyDescent="0.3">
      <c r="A262" t="s">
        <v>2570</v>
      </c>
      <c r="B262" t="s">
        <v>2571</v>
      </c>
      <c r="C262" t="s">
        <v>2577</v>
      </c>
      <c r="D262" t="s">
        <v>2578</v>
      </c>
      <c r="E262" t="s">
        <v>2124</v>
      </c>
      <c r="F262" t="s">
        <v>2579</v>
      </c>
      <c r="G262" t="s">
        <v>1000</v>
      </c>
      <c r="H262" t="s">
        <v>2580</v>
      </c>
      <c r="I262" t="s">
        <v>1000</v>
      </c>
      <c r="J262" t="s">
        <v>1017</v>
      </c>
      <c r="K262" t="s">
        <v>1000</v>
      </c>
      <c r="L262" t="s">
        <v>2581</v>
      </c>
      <c r="M262">
        <v>55.348489999999998</v>
      </c>
      <c r="N262">
        <v>-131.67339999999999</v>
      </c>
      <c r="O262" t="s">
        <v>2582</v>
      </c>
    </row>
    <row r="263" spans="1:15" hidden="1" x14ac:dyDescent="0.3">
      <c r="A263" t="s">
        <v>2583</v>
      </c>
      <c r="B263" t="s">
        <v>2584</v>
      </c>
      <c r="C263" t="s">
        <v>2585</v>
      </c>
      <c r="D263" t="s">
        <v>2586</v>
      </c>
      <c r="E263" t="s">
        <v>2124</v>
      </c>
      <c r="F263" t="s">
        <v>2587</v>
      </c>
      <c r="G263" t="s">
        <v>1000</v>
      </c>
      <c r="H263" t="s">
        <v>2588</v>
      </c>
      <c r="I263" t="s">
        <v>1000</v>
      </c>
      <c r="J263" t="s">
        <v>1017</v>
      </c>
      <c r="K263" t="s">
        <v>1000</v>
      </c>
      <c r="L263" t="s">
        <v>2589</v>
      </c>
      <c r="M263">
        <v>55.348289999999999</v>
      </c>
      <c r="N263">
        <v>-131.64954</v>
      </c>
      <c r="O263" t="s">
        <v>2590</v>
      </c>
    </row>
    <row r="264" spans="1:15" hidden="1" x14ac:dyDescent="0.3">
      <c r="A264" t="s">
        <v>2583</v>
      </c>
      <c r="B264" t="s">
        <v>2584</v>
      </c>
      <c r="C264" t="s">
        <v>2591</v>
      </c>
      <c r="D264" t="s">
        <v>2592</v>
      </c>
      <c r="E264" t="s">
        <v>1667</v>
      </c>
      <c r="F264" t="s">
        <v>2593</v>
      </c>
      <c r="G264" t="s">
        <v>2594</v>
      </c>
      <c r="H264" t="s">
        <v>1000</v>
      </c>
      <c r="I264" t="s">
        <v>1000</v>
      </c>
      <c r="J264" t="s">
        <v>1315</v>
      </c>
      <c r="K264" t="s">
        <v>1000</v>
      </c>
      <c r="L264" t="s">
        <v>2595</v>
      </c>
      <c r="M264">
        <v>55.348289999999999</v>
      </c>
      <c r="N264">
        <v>-131.64954</v>
      </c>
      <c r="O264" t="s">
        <v>1000</v>
      </c>
    </row>
    <row r="265" spans="1:15" hidden="1" x14ac:dyDescent="0.3">
      <c r="A265" t="s">
        <v>2583</v>
      </c>
      <c r="B265" t="s">
        <v>2584</v>
      </c>
      <c r="C265" t="s">
        <v>2596</v>
      </c>
      <c r="D265" t="s">
        <v>2597</v>
      </c>
      <c r="E265" t="s">
        <v>2166</v>
      </c>
      <c r="F265" t="s">
        <v>2598</v>
      </c>
      <c r="G265" t="s">
        <v>2599</v>
      </c>
      <c r="H265" t="s">
        <v>1000</v>
      </c>
      <c r="I265" t="s">
        <v>1000</v>
      </c>
      <c r="J265" t="s">
        <v>1315</v>
      </c>
      <c r="K265" t="s">
        <v>1000</v>
      </c>
      <c r="L265" t="s">
        <v>2595</v>
      </c>
      <c r="M265">
        <v>55.348289999999999</v>
      </c>
      <c r="N265">
        <v>-131.64954</v>
      </c>
      <c r="O265" t="s">
        <v>1000</v>
      </c>
    </row>
    <row r="266" spans="1:15" hidden="1" x14ac:dyDescent="0.3">
      <c r="A266" t="s">
        <v>2583</v>
      </c>
      <c r="B266" t="s">
        <v>2584</v>
      </c>
      <c r="C266" t="s">
        <v>2600</v>
      </c>
      <c r="D266" t="s">
        <v>2601</v>
      </c>
      <c r="E266" t="s">
        <v>2416</v>
      </c>
      <c r="F266" t="s">
        <v>2602</v>
      </c>
      <c r="G266" t="s">
        <v>2603</v>
      </c>
      <c r="H266" t="s">
        <v>1000</v>
      </c>
      <c r="I266" t="s">
        <v>1000</v>
      </c>
      <c r="J266" t="s">
        <v>1315</v>
      </c>
      <c r="K266" t="s">
        <v>1125</v>
      </c>
      <c r="L266" t="s">
        <v>2595</v>
      </c>
      <c r="M266">
        <v>55.348289999999999</v>
      </c>
      <c r="N266">
        <v>-131.64954</v>
      </c>
      <c r="O266" t="s">
        <v>1000</v>
      </c>
    </row>
    <row r="267" spans="1:15" hidden="1" x14ac:dyDescent="0.3">
      <c r="A267" t="s">
        <v>2583</v>
      </c>
      <c r="B267" t="s">
        <v>2584</v>
      </c>
      <c r="C267" t="s">
        <v>2604</v>
      </c>
      <c r="D267" t="s">
        <v>2605</v>
      </c>
      <c r="E267" t="s">
        <v>1021</v>
      </c>
      <c r="F267" t="s">
        <v>2606</v>
      </c>
      <c r="G267" t="s">
        <v>2607</v>
      </c>
      <c r="H267" t="s">
        <v>1000</v>
      </c>
      <c r="I267" t="s">
        <v>1000</v>
      </c>
      <c r="J267" t="s">
        <v>1024</v>
      </c>
      <c r="K267" t="s">
        <v>1000</v>
      </c>
      <c r="L267" t="s">
        <v>2589</v>
      </c>
      <c r="M267">
        <v>55.348280000000003</v>
      </c>
      <c r="N267">
        <v>-131.64944</v>
      </c>
      <c r="O267" t="s">
        <v>1000</v>
      </c>
    </row>
    <row r="268" spans="1:15" hidden="1" x14ac:dyDescent="0.3">
      <c r="A268" t="s">
        <v>2583</v>
      </c>
      <c r="B268" t="s">
        <v>2584</v>
      </c>
      <c r="C268" t="s">
        <v>2608</v>
      </c>
      <c r="D268" t="s">
        <v>2609</v>
      </c>
      <c r="E268" t="s">
        <v>1021</v>
      </c>
      <c r="F268" t="s">
        <v>2610</v>
      </c>
      <c r="G268" t="s">
        <v>2611</v>
      </c>
      <c r="H268" t="s">
        <v>1000</v>
      </c>
      <c r="I268" t="s">
        <v>1000</v>
      </c>
      <c r="J268" t="s">
        <v>1024</v>
      </c>
      <c r="K268" t="s">
        <v>1125</v>
      </c>
      <c r="L268" t="s">
        <v>2589</v>
      </c>
      <c r="M268">
        <v>55.348280000000003</v>
      </c>
      <c r="N268">
        <v>-131.64944</v>
      </c>
      <c r="O268" t="s">
        <v>1000</v>
      </c>
    </row>
    <row r="269" spans="1:15" hidden="1" x14ac:dyDescent="0.3">
      <c r="A269" t="s">
        <v>2583</v>
      </c>
      <c r="B269" t="s">
        <v>2584</v>
      </c>
      <c r="C269" t="s">
        <v>2612</v>
      </c>
      <c r="D269" t="s">
        <v>2613</v>
      </c>
      <c r="E269" t="s">
        <v>1021</v>
      </c>
      <c r="F269" t="s">
        <v>2614</v>
      </c>
      <c r="G269" t="s">
        <v>2615</v>
      </c>
      <c r="H269" t="s">
        <v>1000</v>
      </c>
      <c r="I269" t="s">
        <v>1000</v>
      </c>
      <c r="J269" t="s">
        <v>1024</v>
      </c>
      <c r="K269" t="s">
        <v>1000</v>
      </c>
      <c r="L269" t="s">
        <v>2589</v>
      </c>
      <c r="M269">
        <v>55.348280000000003</v>
      </c>
      <c r="N269">
        <v>-131.64944</v>
      </c>
      <c r="O269" t="s">
        <v>1000</v>
      </c>
    </row>
    <row r="270" spans="1:15" hidden="1" x14ac:dyDescent="0.3">
      <c r="A270" t="s">
        <v>2616</v>
      </c>
      <c r="B270" t="s">
        <v>2617</v>
      </c>
      <c r="C270" t="s">
        <v>2618</v>
      </c>
      <c r="D270" t="s">
        <v>2619</v>
      </c>
      <c r="E270" t="s">
        <v>2124</v>
      </c>
      <c r="F270" t="s">
        <v>2620</v>
      </c>
      <c r="G270" t="s">
        <v>1000</v>
      </c>
      <c r="H270" t="s">
        <v>2621</v>
      </c>
      <c r="I270" t="s">
        <v>1000</v>
      </c>
      <c r="J270" t="s">
        <v>1017</v>
      </c>
      <c r="K270" t="s">
        <v>1000</v>
      </c>
      <c r="L270" t="s">
        <v>2622</v>
      </c>
      <c r="M270">
        <v>55.410490000000003</v>
      </c>
      <c r="N270">
        <v>-131.72728000000001</v>
      </c>
      <c r="O270" t="s">
        <v>2623</v>
      </c>
    </row>
    <row r="271" spans="1:15" hidden="1" x14ac:dyDescent="0.3">
      <c r="A271" t="s">
        <v>2624</v>
      </c>
      <c r="B271" t="s">
        <v>2625</v>
      </c>
      <c r="C271" t="s">
        <v>2626</v>
      </c>
      <c r="D271" t="s">
        <v>2627</v>
      </c>
      <c r="E271" t="s">
        <v>2166</v>
      </c>
      <c r="F271" t="s">
        <v>2628</v>
      </c>
      <c r="G271" t="s">
        <v>2629</v>
      </c>
      <c r="H271" t="s">
        <v>1000</v>
      </c>
      <c r="I271" t="s">
        <v>1000</v>
      </c>
      <c r="J271" t="s">
        <v>1336</v>
      </c>
      <c r="K271" t="s">
        <v>1000</v>
      </c>
      <c r="L271" t="s">
        <v>2630</v>
      </c>
      <c r="M271">
        <v>59.51567</v>
      </c>
      <c r="N271">
        <v>-139.6688</v>
      </c>
      <c r="O271" t="s">
        <v>2631</v>
      </c>
    </row>
    <row r="272" spans="1:15" hidden="1" x14ac:dyDescent="0.3">
      <c r="A272" t="s">
        <v>2624</v>
      </c>
      <c r="B272" t="s">
        <v>2625</v>
      </c>
      <c r="C272" t="s">
        <v>2632</v>
      </c>
      <c r="D272" t="s">
        <v>2633</v>
      </c>
      <c r="E272" t="s">
        <v>1021</v>
      </c>
      <c r="F272" t="s">
        <v>2634</v>
      </c>
      <c r="G272" t="s">
        <v>2635</v>
      </c>
      <c r="H272" t="s">
        <v>1000</v>
      </c>
      <c r="I272" t="s">
        <v>1000</v>
      </c>
      <c r="J272" t="s">
        <v>1024</v>
      </c>
      <c r="K272" t="s">
        <v>1000</v>
      </c>
      <c r="L272" t="s">
        <v>2636</v>
      </c>
      <c r="M272">
        <v>59.513770000000001</v>
      </c>
      <c r="N272">
        <v>-139.67251999999999</v>
      </c>
      <c r="O272" t="s">
        <v>2631</v>
      </c>
    </row>
    <row r="273" spans="1:15" hidden="1" x14ac:dyDescent="0.3">
      <c r="A273" t="s">
        <v>2624</v>
      </c>
      <c r="B273" t="s">
        <v>2625</v>
      </c>
      <c r="C273" t="s">
        <v>2637</v>
      </c>
      <c r="D273" t="s">
        <v>2638</v>
      </c>
      <c r="E273" t="s">
        <v>2124</v>
      </c>
      <c r="F273" t="s">
        <v>2639</v>
      </c>
      <c r="G273" t="s">
        <v>1000</v>
      </c>
      <c r="H273" t="s">
        <v>2640</v>
      </c>
      <c r="I273" t="s">
        <v>2641</v>
      </c>
      <c r="J273" t="s">
        <v>1017</v>
      </c>
      <c r="K273" t="s">
        <v>1000</v>
      </c>
      <c r="L273" t="s">
        <v>2642</v>
      </c>
      <c r="M273">
        <v>59.51567</v>
      </c>
      <c r="N273">
        <v>-139.6688</v>
      </c>
      <c r="O273" t="s">
        <v>2643</v>
      </c>
    </row>
    <row r="274" spans="1:15" hidden="1" x14ac:dyDescent="0.3">
      <c r="A274" t="s">
        <v>2644</v>
      </c>
      <c r="B274" t="s">
        <v>2645</v>
      </c>
      <c r="C274" t="s">
        <v>2646</v>
      </c>
      <c r="D274" t="s">
        <v>2647</v>
      </c>
      <c r="E274" t="s">
        <v>2124</v>
      </c>
      <c r="F274" t="s">
        <v>2648</v>
      </c>
      <c r="G274" t="s">
        <v>1000</v>
      </c>
      <c r="H274" t="s">
        <v>2649</v>
      </c>
      <c r="I274" t="s">
        <v>1000</v>
      </c>
      <c r="J274" t="s">
        <v>2650</v>
      </c>
      <c r="K274" t="s">
        <v>1000</v>
      </c>
      <c r="L274" t="s">
        <v>2651</v>
      </c>
      <c r="M274">
        <v>59.529470000000003</v>
      </c>
      <c r="N274">
        <v>-139.70023</v>
      </c>
      <c r="O274" t="s">
        <v>2652</v>
      </c>
    </row>
    <row r="275" spans="1:15" hidden="1" x14ac:dyDescent="0.3">
      <c r="A275" t="s">
        <v>2653</v>
      </c>
      <c r="B275" t="s">
        <v>2654</v>
      </c>
      <c r="C275" t="s">
        <v>2655</v>
      </c>
      <c r="D275" t="s">
        <v>2656</v>
      </c>
      <c r="E275" t="s">
        <v>2124</v>
      </c>
      <c r="F275" t="s">
        <v>2657</v>
      </c>
      <c r="G275" t="s">
        <v>1000</v>
      </c>
      <c r="H275" t="s">
        <v>2658</v>
      </c>
      <c r="I275" t="s">
        <v>1000</v>
      </c>
      <c r="J275" t="s">
        <v>2650</v>
      </c>
      <c r="K275" t="s">
        <v>1000</v>
      </c>
      <c r="L275" t="s">
        <v>2659</v>
      </c>
      <c r="M275">
        <v>59.567599999999999</v>
      </c>
      <c r="N275">
        <v>-139.43003999999999</v>
      </c>
      <c r="O275" t="s">
        <v>2660</v>
      </c>
    </row>
    <row r="276" spans="1:15" hidden="1" x14ac:dyDescent="0.3">
      <c r="A276" t="s">
        <v>2661</v>
      </c>
      <c r="B276" t="s">
        <v>2662</v>
      </c>
      <c r="C276" t="s">
        <v>2663</v>
      </c>
      <c r="D276" t="s">
        <v>2664</v>
      </c>
      <c r="E276" t="s">
        <v>2166</v>
      </c>
      <c r="F276" t="s">
        <v>2665</v>
      </c>
      <c r="G276" t="s">
        <v>2666</v>
      </c>
      <c r="H276" t="s">
        <v>1000</v>
      </c>
      <c r="I276" t="s">
        <v>1000</v>
      </c>
      <c r="J276" t="s">
        <v>1336</v>
      </c>
      <c r="K276" t="s">
        <v>1000</v>
      </c>
      <c r="L276" t="s">
        <v>2667</v>
      </c>
      <c r="M276">
        <v>62.952779999999997</v>
      </c>
      <c r="N276">
        <v>-155.60556</v>
      </c>
      <c r="O276" t="s">
        <v>1000</v>
      </c>
    </row>
    <row r="277" spans="1:15" hidden="1" x14ac:dyDescent="0.3">
      <c r="A277" t="s">
        <v>2661</v>
      </c>
      <c r="B277" t="s">
        <v>2662</v>
      </c>
      <c r="C277" t="s">
        <v>2668</v>
      </c>
      <c r="D277" t="s">
        <v>2669</v>
      </c>
      <c r="E277" t="s">
        <v>2124</v>
      </c>
      <c r="F277" t="s">
        <v>2670</v>
      </c>
      <c r="G277" t="s">
        <v>1000</v>
      </c>
      <c r="H277" t="s">
        <v>2671</v>
      </c>
      <c r="I277" t="s">
        <v>1000</v>
      </c>
      <c r="J277" t="s">
        <v>1017</v>
      </c>
      <c r="K277" t="s">
        <v>1125</v>
      </c>
      <c r="L277" t="s">
        <v>2667</v>
      </c>
      <c r="M277">
        <v>62.952779999999997</v>
      </c>
      <c r="N277">
        <v>-155.60556</v>
      </c>
      <c r="O277" t="s">
        <v>2672</v>
      </c>
    </row>
    <row r="278" spans="1:15" hidden="1" x14ac:dyDescent="0.3">
      <c r="A278" t="s">
        <v>2661</v>
      </c>
      <c r="B278" t="s">
        <v>2662</v>
      </c>
      <c r="C278" t="s">
        <v>2673</v>
      </c>
      <c r="D278" t="s">
        <v>2674</v>
      </c>
      <c r="E278" t="s">
        <v>1021</v>
      </c>
      <c r="F278" t="s">
        <v>2675</v>
      </c>
      <c r="G278" t="s">
        <v>2676</v>
      </c>
      <c r="H278" t="s">
        <v>1000</v>
      </c>
      <c r="I278" t="s">
        <v>1000</v>
      </c>
      <c r="J278" t="s">
        <v>1024</v>
      </c>
      <c r="K278" t="s">
        <v>1000</v>
      </c>
      <c r="L278" t="s">
        <v>2677</v>
      </c>
      <c r="M278">
        <v>62.953569999999999</v>
      </c>
      <c r="N278">
        <v>-155.60489999999999</v>
      </c>
      <c r="O278" t="s">
        <v>1000</v>
      </c>
    </row>
    <row r="279" spans="1:15" hidden="1" x14ac:dyDescent="0.3">
      <c r="A279" t="s">
        <v>2678</v>
      </c>
      <c r="B279" t="s">
        <v>2679</v>
      </c>
      <c r="C279" t="s">
        <v>2680</v>
      </c>
      <c r="D279" t="s">
        <v>2681</v>
      </c>
      <c r="E279" t="s">
        <v>2124</v>
      </c>
      <c r="F279" t="s">
        <v>2682</v>
      </c>
      <c r="G279" t="s">
        <v>1000</v>
      </c>
      <c r="H279" t="s">
        <v>2683</v>
      </c>
      <c r="I279" t="s">
        <v>2684</v>
      </c>
      <c r="J279" t="s">
        <v>1017</v>
      </c>
      <c r="K279" t="s">
        <v>1000</v>
      </c>
      <c r="L279" t="s">
        <v>2685</v>
      </c>
      <c r="M279">
        <v>62.951070000000001</v>
      </c>
      <c r="N279">
        <v>-155.60021</v>
      </c>
      <c r="O279" t="s">
        <v>2686</v>
      </c>
    </row>
    <row r="280" spans="1:15" hidden="1" x14ac:dyDescent="0.3">
      <c r="A280" t="s">
        <v>2678</v>
      </c>
      <c r="B280" t="s">
        <v>2679</v>
      </c>
      <c r="C280" t="s">
        <v>2687</v>
      </c>
      <c r="D280" t="s">
        <v>2688</v>
      </c>
      <c r="E280" t="s">
        <v>2416</v>
      </c>
      <c r="F280" t="s">
        <v>2689</v>
      </c>
      <c r="G280" t="s">
        <v>2690</v>
      </c>
      <c r="H280" t="s">
        <v>1000</v>
      </c>
      <c r="I280" t="s">
        <v>1000</v>
      </c>
      <c r="J280" t="s">
        <v>1336</v>
      </c>
      <c r="K280" t="s">
        <v>1000</v>
      </c>
      <c r="L280" t="s">
        <v>2685</v>
      </c>
      <c r="M280">
        <v>62.951070000000001</v>
      </c>
      <c r="N280">
        <v>-155.60021</v>
      </c>
      <c r="O280" t="s">
        <v>1000</v>
      </c>
    </row>
    <row r="281" spans="1:15" hidden="1" x14ac:dyDescent="0.3">
      <c r="A281" t="s">
        <v>2691</v>
      </c>
      <c r="B281" t="s">
        <v>2692</v>
      </c>
      <c r="C281" t="s">
        <v>2693</v>
      </c>
      <c r="D281" t="s">
        <v>2694</v>
      </c>
      <c r="E281" t="s">
        <v>1021</v>
      </c>
      <c r="F281" t="s">
        <v>2695</v>
      </c>
      <c r="G281" t="s">
        <v>2696</v>
      </c>
      <c r="H281" t="s">
        <v>1000</v>
      </c>
      <c r="I281" t="s">
        <v>1000</v>
      </c>
      <c r="J281" t="s">
        <v>1024</v>
      </c>
      <c r="K281" t="s">
        <v>1000</v>
      </c>
      <c r="L281" t="s">
        <v>2697</v>
      </c>
      <c r="M281">
        <v>55.5792</v>
      </c>
      <c r="N281">
        <v>-133.07065</v>
      </c>
      <c r="O281" t="s">
        <v>1000</v>
      </c>
    </row>
    <row r="282" spans="1:15" hidden="1" x14ac:dyDescent="0.3">
      <c r="A282" t="s">
        <v>2691</v>
      </c>
      <c r="B282" t="s">
        <v>2692</v>
      </c>
      <c r="C282" t="s">
        <v>2698</v>
      </c>
      <c r="D282" t="s">
        <v>2699</v>
      </c>
      <c r="E282" t="s">
        <v>2124</v>
      </c>
      <c r="F282" t="s">
        <v>2700</v>
      </c>
      <c r="G282" t="s">
        <v>1000</v>
      </c>
      <c r="H282" t="s">
        <v>2701</v>
      </c>
      <c r="I282" t="s">
        <v>1000</v>
      </c>
      <c r="J282" t="s">
        <v>1017</v>
      </c>
      <c r="K282" t="s">
        <v>1000</v>
      </c>
      <c r="L282" t="s">
        <v>2702</v>
      </c>
      <c r="M282">
        <v>55.579219999999999</v>
      </c>
      <c r="N282">
        <v>-133.07102</v>
      </c>
      <c r="O282" t="s">
        <v>2703</v>
      </c>
    </row>
    <row r="283" spans="1:15" hidden="1" x14ac:dyDescent="0.3">
      <c r="A283" t="s">
        <v>2704</v>
      </c>
      <c r="B283" t="s">
        <v>2705</v>
      </c>
      <c r="C283" t="s">
        <v>2706</v>
      </c>
      <c r="D283" t="s">
        <v>2707</v>
      </c>
      <c r="E283" t="s">
        <v>2124</v>
      </c>
      <c r="F283" t="s">
        <v>2708</v>
      </c>
      <c r="G283" t="s">
        <v>1000</v>
      </c>
      <c r="H283" t="s">
        <v>2709</v>
      </c>
      <c r="I283" t="s">
        <v>1000</v>
      </c>
      <c r="J283" t="s">
        <v>1017</v>
      </c>
      <c r="K283" t="s">
        <v>1000</v>
      </c>
      <c r="L283" t="s">
        <v>2710</v>
      </c>
      <c r="M283">
        <v>55.34281</v>
      </c>
      <c r="N283">
        <v>-131.64773</v>
      </c>
      <c r="O283" t="s">
        <v>2711</v>
      </c>
    </row>
    <row r="284" spans="1:15" hidden="1" x14ac:dyDescent="0.3">
      <c r="A284" t="s">
        <v>2712</v>
      </c>
      <c r="B284" t="s">
        <v>2713</v>
      </c>
      <c r="C284" t="s">
        <v>2714</v>
      </c>
      <c r="D284" t="s">
        <v>2715</v>
      </c>
      <c r="E284" t="s">
        <v>2416</v>
      </c>
      <c r="F284" t="s">
        <v>2716</v>
      </c>
      <c r="G284" t="s">
        <v>2717</v>
      </c>
      <c r="H284" t="s">
        <v>1000</v>
      </c>
      <c r="I284" t="s">
        <v>1000</v>
      </c>
      <c r="J284" t="s">
        <v>1336</v>
      </c>
      <c r="K284" t="s">
        <v>1000</v>
      </c>
      <c r="L284" t="s">
        <v>2718</v>
      </c>
      <c r="M284">
        <v>55.354410000000001</v>
      </c>
      <c r="N284">
        <v>-131.68469999999999</v>
      </c>
      <c r="O284" t="s">
        <v>2719</v>
      </c>
    </row>
    <row r="285" spans="1:15" hidden="1" x14ac:dyDescent="0.3">
      <c r="A285" t="s">
        <v>2712</v>
      </c>
      <c r="B285" t="s">
        <v>2713</v>
      </c>
      <c r="C285" t="s">
        <v>2720</v>
      </c>
      <c r="D285" t="s">
        <v>2721</v>
      </c>
      <c r="E285" t="s">
        <v>2124</v>
      </c>
      <c r="F285" t="s">
        <v>2722</v>
      </c>
      <c r="G285" t="s">
        <v>1000</v>
      </c>
      <c r="H285" t="s">
        <v>2723</v>
      </c>
      <c r="I285" t="s">
        <v>1000</v>
      </c>
      <c r="J285" t="s">
        <v>1017</v>
      </c>
      <c r="K285" t="s">
        <v>1000</v>
      </c>
      <c r="L285" t="s">
        <v>2724</v>
      </c>
      <c r="M285">
        <v>55.354050000000001</v>
      </c>
      <c r="N285">
        <v>-131.68634</v>
      </c>
      <c r="O285" t="s">
        <v>2719</v>
      </c>
    </row>
    <row r="286" spans="1:15" hidden="1" x14ac:dyDescent="0.3">
      <c r="A286" t="s">
        <v>2712</v>
      </c>
      <c r="B286" t="s">
        <v>2713</v>
      </c>
      <c r="C286" t="s">
        <v>2725</v>
      </c>
      <c r="D286" t="s">
        <v>2726</v>
      </c>
      <c r="E286" t="s">
        <v>1021</v>
      </c>
      <c r="F286" t="s">
        <v>2727</v>
      </c>
      <c r="G286" t="s">
        <v>1000</v>
      </c>
      <c r="H286" t="s">
        <v>1000</v>
      </c>
      <c r="I286" t="s">
        <v>1000</v>
      </c>
      <c r="J286" t="s">
        <v>1027</v>
      </c>
      <c r="K286" t="s">
        <v>1000</v>
      </c>
      <c r="L286" t="s">
        <v>2728</v>
      </c>
      <c r="M286">
        <v>55.354010000000002</v>
      </c>
      <c r="N286">
        <v>-131.68639999999999</v>
      </c>
      <c r="O286" t="s">
        <v>2719</v>
      </c>
    </row>
    <row r="287" spans="1:15" hidden="1" x14ac:dyDescent="0.3">
      <c r="A287" t="s">
        <v>2729</v>
      </c>
      <c r="B287" t="s">
        <v>2730</v>
      </c>
      <c r="C287" t="s">
        <v>2731</v>
      </c>
      <c r="D287" t="s">
        <v>2732</v>
      </c>
      <c r="E287" t="s">
        <v>2124</v>
      </c>
      <c r="F287" t="s">
        <v>2733</v>
      </c>
      <c r="G287" t="s">
        <v>1000</v>
      </c>
      <c r="H287" t="s">
        <v>2734</v>
      </c>
      <c r="I287" t="s">
        <v>1000</v>
      </c>
      <c r="J287" t="s">
        <v>1017</v>
      </c>
      <c r="K287" t="s">
        <v>1000</v>
      </c>
      <c r="L287" t="s">
        <v>2735</v>
      </c>
      <c r="M287">
        <v>55.35615</v>
      </c>
      <c r="N287">
        <v>-131.69192000000001</v>
      </c>
      <c r="O287" t="s">
        <v>2736</v>
      </c>
    </row>
    <row r="288" spans="1:15" hidden="1" x14ac:dyDescent="0.3">
      <c r="A288" t="s">
        <v>2729</v>
      </c>
      <c r="B288" t="s">
        <v>2730</v>
      </c>
      <c r="C288" t="s">
        <v>2737</v>
      </c>
      <c r="D288" t="s">
        <v>2738</v>
      </c>
      <c r="E288" t="s">
        <v>1021</v>
      </c>
      <c r="F288" t="s">
        <v>2739</v>
      </c>
      <c r="G288" t="s">
        <v>2740</v>
      </c>
      <c r="H288" t="s">
        <v>1000</v>
      </c>
      <c r="I288" t="s">
        <v>1000</v>
      </c>
      <c r="J288" t="s">
        <v>2289</v>
      </c>
      <c r="K288" t="s">
        <v>1000</v>
      </c>
      <c r="L288" t="s">
        <v>2741</v>
      </c>
      <c r="M288">
        <v>55.35615</v>
      </c>
      <c r="N288">
        <v>-131.69192000000001</v>
      </c>
      <c r="O288" t="s">
        <v>1000</v>
      </c>
    </row>
    <row r="289" spans="1:15" hidden="1" x14ac:dyDescent="0.3">
      <c r="A289" t="s">
        <v>2729</v>
      </c>
      <c r="B289" t="s">
        <v>2730</v>
      </c>
      <c r="C289" t="s">
        <v>2742</v>
      </c>
      <c r="D289" t="s">
        <v>2743</v>
      </c>
      <c r="E289" t="s">
        <v>1021</v>
      </c>
      <c r="F289" t="s">
        <v>2744</v>
      </c>
      <c r="G289" t="s">
        <v>2745</v>
      </c>
      <c r="H289" t="s">
        <v>1000</v>
      </c>
      <c r="I289" t="s">
        <v>1000</v>
      </c>
      <c r="J289" t="s">
        <v>2289</v>
      </c>
      <c r="K289" t="s">
        <v>1000</v>
      </c>
      <c r="L289" t="s">
        <v>2741</v>
      </c>
      <c r="M289">
        <v>55.35615</v>
      </c>
      <c r="N289">
        <v>-131.69192000000001</v>
      </c>
      <c r="O289" t="s">
        <v>1000</v>
      </c>
    </row>
    <row r="290" spans="1:15" hidden="1" x14ac:dyDescent="0.3">
      <c r="A290" t="s">
        <v>2729</v>
      </c>
      <c r="B290" t="s">
        <v>2730</v>
      </c>
      <c r="C290" t="s">
        <v>2746</v>
      </c>
      <c r="D290" t="s">
        <v>2747</v>
      </c>
      <c r="E290" t="s">
        <v>1021</v>
      </c>
      <c r="F290" t="s">
        <v>2748</v>
      </c>
      <c r="G290" t="s">
        <v>2749</v>
      </c>
      <c r="H290" t="s">
        <v>1000</v>
      </c>
      <c r="I290" t="s">
        <v>1000</v>
      </c>
      <c r="J290" t="s">
        <v>2289</v>
      </c>
      <c r="K290" t="s">
        <v>1000</v>
      </c>
      <c r="L290" t="s">
        <v>2741</v>
      </c>
      <c r="M290">
        <v>55.35615</v>
      </c>
      <c r="N290">
        <v>-131.69192000000001</v>
      </c>
      <c r="O290" t="s">
        <v>1000</v>
      </c>
    </row>
    <row r="291" spans="1:15" hidden="1" x14ac:dyDescent="0.3">
      <c r="A291" t="s">
        <v>2729</v>
      </c>
      <c r="B291" t="s">
        <v>2730</v>
      </c>
      <c r="C291" t="s">
        <v>2750</v>
      </c>
      <c r="D291" t="s">
        <v>2751</v>
      </c>
      <c r="E291" t="s">
        <v>1021</v>
      </c>
      <c r="F291" t="s">
        <v>2752</v>
      </c>
      <c r="G291" t="s">
        <v>2753</v>
      </c>
      <c r="H291" t="s">
        <v>1000</v>
      </c>
      <c r="I291" t="s">
        <v>1000</v>
      </c>
      <c r="J291" t="s">
        <v>2289</v>
      </c>
      <c r="K291" t="s">
        <v>1000</v>
      </c>
      <c r="L291" t="s">
        <v>2741</v>
      </c>
      <c r="M291">
        <v>55.35615</v>
      </c>
      <c r="N291">
        <v>-131.69192000000001</v>
      </c>
      <c r="O291" t="s">
        <v>1000</v>
      </c>
    </row>
    <row r="292" spans="1:15" hidden="1" x14ac:dyDescent="0.3">
      <c r="A292" t="s">
        <v>2729</v>
      </c>
      <c r="B292" t="s">
        <v>2730</v>
      </c>
      <c r="C292" t="s">
        <v>2754</v>
      </c>
      <c r="D292" t="s">
        <v>2755</v>
      </c>
      <c r="E292" t="s">
        <v>1021</v>
      </c>
      <c r="F292" t="s">
        <v>2756</v>
      </c>
      <c r="G292" t="s">
        <v>2757</v>
      </c>
      <c r="H292" t="s">
        <v>1000</v>
      </c>
      <c r="I292" t="s">
        <v>1000</v>
      </c>
      <c r="J292" t="s">
        <v>2289</v>
      </c>
      <c r="K292" t="s">
        <v>1000</v>
      </c>
      <c r="L292" t="s">
        <v>2741</v>
      </c>
      <c r="M292">
        <v>55.35615</v>
      </c>
      <c r="N292">
        <v>-131.69192000000001</v>
      </c>
      <c r="O292" t="s">
        <v>1000</v>
      </c>
    </row>
    <row r="293" spans="1:15" hidden="1" x14ac:dyDescent="0.3">
      <c r="A293" t="s">
        <v>2729</v>
      </c>
      <c r="B293" t="s">
        <v>2730</v>
      </c>
      <c r="C293" t="s">
        <v>2758</v>
      </c>
      <c r="D293" t="s">
        <v>2759</v>
      </c>
      <c r="E293" t="s">
        <v>1021</v>
      </c>
      <c r="F293" t="s">
        <v>2760</v>
      </c>
      <c r="G293" t="s">
        <v>2761</v>
      </c>
      <c r="H293" t="s">
        <v>1000</v>
      </c>
      <c r="I293" t="s">
        <v>1000</v>
      </c>
      <c r="J293" t="s">
        <v>2289</v>
      </c>
      <c r="K293" t="s">
        <v>1000</v>
      </c>
      <c r="L293" t="s">
        <v>2741</v>
      </c>
      <c r="M293">
        <v>55.35615</v>
      </c>
      <c r="N293">
        <v>-131.69192000000001</v>
      </c>
      <c r="O293" t="s">
        <v>1000</v>
      </c>
    </row>
    <row r="294" spans="1:15" hidden="1" x14ac:dyDescent="0.3">
      <c r="A294" t="s">
        <v>2729</v>
      </c>
      <c r="B294" t="s">
        <v>2730</v>
      </c>
      <c r="C294" t="s">
        <v>2762</v>
      </c>
      <c r="D294" t="s">
        <v>2763</v>
      </c>
      <c r="E294" t="s">
        <v>1021</v>
      </c>
      <c r="F294" t="s">
        <v>2764</v>
      </c>
      <c r="G294" t="s">
        <v>2765</v>
      </c>
      <c r="H294" t="s">
        <v>1000</v>
      </c>
      <c r="I294" t="s">
        <v>1000</v>
      </c>
      <c r="J294" t="s">
        <v>2289</v>
      </c>
      <c r="K294" t="s">
        <v>1000</v>
      </c>
      <c r="L294" t="s">
        <v>2741</v>
      </c>
      <c r="M294">
        <v>55.35615</v>
      </c>
      <c r="N294">
        <v>-131.69192000000001</v>
      </c>
      <c r="O294" t="s">
        <v>1000</v>
      </c>
    </row>
    <row r="295" spans="1:15" hidden="1" x14ac:dyDescent="0.3">
      <c r="A295" t="s">
        <v>2729</v>
      </c>
      <c r="B295" t="s">
        <v>2730</v>
      </c>
      <c r="C295" t="s">
        <v>2766</v>
      </c>
      <c r="D295" t="s">
        <v>2767</v>
      </c>
      <c r="E295" t="s">
        <v>1021</v>
      </c>
      <c r="F295" t="s">
        <v>2768</v>
      </c>
      <c r="G295" t="s">
        <v>2769</v>
      </c>
      <c r="H295" t="s">
        <v>1000</v>
      </c>
      <c r="I295" t="s">
        <v>1000</v>
      </c>
      <c r="J295" t="s">
        <v>2289</v>
      </c>
      <c r="K295" t="s">
        <v>1000</v>
      </c>
      <c r="L295" t="s">
        <v>2741</v>
      </c>
      <c r="M295">
        <v>55.35615</v>
      </c>
      <c r="N295">
        <v>-131.69192000000001</v>
      </c>
      <c r="O295" t="s">
        <v>1000</v>
      </c>
    </row>
    <row r="296" spans="1:15" hidden="1" x14ac:dyDescent="0.3">
      <c r="A296" t="s">
        <v>2729</v>
      </c>
      <c r="B296" t="s">
        <v>2730</v>
      </c>
      <c r="C296" t="s">
        <v>2770</v>
      </c>
      <c r="D296" t="s">
        <v>2771</v>
      </c>
      <c r="E296" t="s">
        <v>2381</v>
      </c>
      <c r="F296" t="s">
        <v>2772</v>
      </c>
      <c r="G296" t="s">
        <v>2773</v>
      </c>
      <c r="H296" t="s">
        <v>1000</v>
      </c>
      <c r="I296" t="s">
        <v>1000</v>
      </c>
      <c r="J296" t="s">
        <v>1315</v>
      </c>
      <c r="K296" t="s">
        <v>1000</v>
      </c>
      <c r="L296" t="s">
        <v>2774</v>
      </c>
      <c r="M296">
        <v>55.35615</v>
      </c>
      <c r="N296">
        <v>-131.69192000000001</v>
      </c>
      <c r="O296" t="s">
        <v>2775</v>
      </c>
    </row>
    <row r="297" spans="1:15" hidden="1" x14ac:dyDescent="0.3">
      <c r="A297" t="s">
        <v>2729</v>
      </c>
      <c r="B297" t="s">
        <v>2730</v>
      </c>
      <c r="C297" t="s">
        <v>2776</v>
      </c>
      <c r="D297" t="s">
        <v>2777</v>
      </c>
      <c r="E297" t="s">
        <v>2381</v>
      </c>
      <c r="F297" t="s">
        <v>2778</v>
      </c>
      <c r="G297" t="s">
        <v>2779</v>
      </c>
      <c r="H297" t="s">
        <v>1000</v>
      </c>
      <c r="I297" t="s">
        <v>1000</v>
      </c>
      <c r="J297" t="s">
        <v>1315</v>
      </c>
      <c r="K297" t="s">
        <v>1000</v>
      </c>
      <c r="L297" t="s">
        <v>2774</v>
      </c>
      <c r="M297">
        <v>55.35615</v>
      </c>
      <c r="N297">
        <v>-131.69192000000001</v>
      </c>
      <c r="O297" t="s">
        <v>2780</v>
      </c>
    </row>
    <row r="298" spans="1:15" hidden="1" x14ac:dyDescent="0.3">
      <c r="A298" t="s">
        <v>2729</v>
      </c>
      <c r="B298" t="s">
        <v>2730</v>
      </c>
      <c r="C298" t="s">
        <v>2781</v>
      </c>
      <c r="D298" t="s">
        <v>2782</v>
      </c>
      <c r="E298" t="s">
        <v>2166</v>
      </c>
      <c r="F298" t="s">
        <v>2783</v>
      </c>
      <c r="G298" t="s">
        <v>2784</v>
      </c>
      <c r="H298" t="s">
        <v>1000</v>
      </c>
      <c r="I298" t="s">
        <v>1000</v>
      </c>
      <c r="J298" t="s">
        <v>1315</v>
      </c>
      <c r="K298" t="s">
        <v>1000</v>
      </c>
      <c r="L298" t="s">
        <v>2785</v>
      </c>
      <c r="M298">
        <v>55.35615</v>
      </c>
      <c r="N298">
        <v>-131.69192000000001</v>
      </c>
      <c r="O298" t="s">
        <v>1000</v>
      </c>
    </row>
    <row r="299" spans="1:15" hidden="1" x14ac:dyDescent="0.3">
      <c r="A299" t="s">
        <v>2729</v>
      </c>
      <c r="B299" t="s">
        <v>2730</v>
      </c>
      <c r="C299" t="s">
        <v>2786</v>
      </c>
      <c r="D299" t="s">
        <v>2787</v>
      </c>
      <c r="E299" t="s">
        <v>2416</v>
      </c>
      <c r="F299" t="s">
        <v>2788</v>
      </c>
      <c r="G299" t="s">
        <v>2789</v>
      </c>
      <c r="H299" t="s">
        <v>1000</v>
      </c>
      <c r="I299" t="s">
        <v>1000</v>
      </c>
      <c r="J299" t="s">
        <v>1315</v>
      </c>
      <c r="K299" t="s">
        <v>1000</v>
      </c>
      <c r="L299" t="s">
        <v>2790</v>
      </c>
      <c r="M299">
        <v>55.35615</v>
      </c>
      <c r="N299">
        <v>-131.69192000000001</v>
      </c>
      <c r="O299" t="s">
        <v>1000</v>
      </c>
    </row>
    <row r="300" spans="1:15" hidden="1" x14ac:dyDescent="0.3">
      <c r="A300" t="s">
        <v>2791</v>
      </c>
      <c r="B300" t="s">
        <v>2792</v>
      </c>
      <c r="C300" t="s">
        <v>2793</v>
      </c>
      <c r="D300" t="s">
        <v>2794</v>
      </c>
      <c r="E300" t="s">
        <v>2124</v>
      </c>
      <c r="F300" t="s">
        <v>2795</v>
      </c>
      <c r="G300" t="s">
        <v>1000</v>
      </c>
      <c r="H300" t="s">
        <v>2796</v>
      </c>
      <c r="I300" t="s">
        <v>1000</v>
      </c>
      <c r="J300" t="s">
        <v>1017</v>
      </c>
      <c r="K300" t="s">
        <v>1000</v>
      </c>
      <c r="L300" t="s">
        <v>2797</v>
      </c>
      <c r="M300">
        <v>55.34919</v>
      </c>
      <c r="N300">
        <v>-131.66736</v>
      </c>
      <c r="O300" t="s">
        <v>2798</v>
      </c>
    </row>
    <row r="301" spans="1:15" hidden="1" x14ac:dyDescent="0.3">
      <c r="A301" t="s">
        <v>2799</v>
      </c>
      <c r="B301" t="s">
        <v>2800</v>
      </c>
      <c r="C301" t="s">
        <v>2801</v>
      </c>
      <c r="D301" t="s">
        <v>2802</v>
      </c>
      <c r="E301" t="s">
        <v>2166</v>
      </c>
      <c r="F301" t="s">
        <v>2803</v>
      </c>
      <c r="G301" t="s">
        <v>2804</v>
      </c>
      <c r="H301" t="s">
        <v>1000</v>
      </c>
      <c r="I301" t="s">
        <v>1000</v>
      </c>
      <c r="J301" t="s">
        <v>1315</v>
      </c>
      <c r="K301" t="s">
        <v>1000</v>
      </c>
      <c r="L301" t="s">
        <v>2805</v>
      </c>
      <c r="M301">
        <v>55.349040000000002</v>
      </c>
      <c r="N301">
        <v>-131.67089000000001</v>
      </c>
      <c r="O301" t="s">
        <v>1000</v>
      </c>
    </row>
    <row r="302" spans="1:15" hidden="1" x14ac:dyDescent="0.3">
      <c r="A302" t="s">
        <v>2799</v>
      </c>
      <c r="B302" t="s">
        <v>2800</v>
      </c>
      <c r="C302" t="s">
        <v>2806</v>
      </c>
      <c r="D302" t="s">
        <v>2807</v>
      </c>
      <c r="E302" t="s">
        <v>2416</v>
      </c>
      <c r="F302" t="s">
        <v>2808</v>
      </c>
      <c r="G302" t="s">
        <v>2809</v>
      </c>
      <c r="H302" t="s">
        <v>1000</v>
      </c>
      <c r="I302" t="s">
        <v>1000</v>
      </c>
      <c r="J302" t="s">
        <v>1315</v>
      </c>
      <c r="K302" t="s">
        <v>1000</v>
      </c>
      <c r="L302" t="s">
        <v>2810</v>
      </c>
      <c r="M302">
        <v>55.349040000000002</v>
      </c>
      <c r="N302">
        <v>-131.67089000000001</v>
      </c>
      <c r="O302" t="s">
        <v>1000</v>
      </c>
    </row>
    <row r="303" spans="1:15" hidden="1" x14ac:dyDescent="0.3">
      <c r="A303" t="s">
        <v>2799</v>
      </c>
      <c r="B303" t="s">
        <v>2800</v>
      </c>
      <c r="C303" t="s">
        <v>2811</v>
      </c>
      <c r="D303" t="s">
        <v>2812</v>
      </c>
      <c r="E303" t="s">
        <v>2124</v>
      </c>
      <c r="F303" t="s">
        <v>2813</v>
      </c>
      <c r="G303" t="s">
        <v>1000</v>
      </c>
      <c r="H303" t="s">
        <v>2814</v>
      </c>
      <c r="I303" t="s">
        <v>1000</v>
      </c>
      <c r="J303" t="s">
        <v>1017</v>
      </c>
      <c r="K303" t="s">
        <v>1000</v>
      </c>
      <c r="L303" t="s">
        <v>2815</v>
      </c>
      <c r="M303">
        <v>55.349040000000002</v>
      </c>
      <c r="N303">
        <v>-131.67089000000001</v>
      </c>
      <c r="O303" t="s">
        <v>2816</v>
      </c>
    </row>
    <row r="304" spans="1:15" hidden="1" x14ac:dyDescent="0.3">
      <c r="A304" t="s">
        <v>2817</v>
      </c>
      <c r="B304" t="s">
        <v>2818</v>
      </c>
      <c r="C304" t="s">
        <v>2819</v>
      </c>
      <c r="D304" t="s">
        <v>2820</v>
      </c>
      <c r="E304" t="s">
        <v>2124</v>
      </c>
      <c r="F304" t="s">
        <v>2821</v>
      </c>
      <c r="G304" t="s">
        <v>1000</v>
      </c>
      <c r="H304" t="s">
        <v>2822</v>
      </c>
      <c r="I304" t="s">
        <v>1000</v>
      </c>
      <c r="J304" t="s">
        <v>1017</v>
      </c>
      <c r="K304" t="s">
        <v>1000</v>
      </c>
      <c r="L304" t="s">
        <v>2823</v>
      </c>
      <c r="M304">
        <v>55.349040000000002</v>
      </c>
      <c r="N304">
        <v>-131.67089000000001</v>
      </c>
      <c r="O304" t="s">
        <v>2824</v>
      </c>
    </row>
    <row r="305" spans="1:15" hidden="1" x14ac:dyDescent="0.3">
      <c r="A305" t="s">
        <v>2817</v>
      </c>
      <c r="B305" t="s">
        <v>2818</v>
      </c>
      <c r="C305" t="s">
        <v>2825</v>
      </c>
      <c r="D305" t="s">
        <v>2826</v>
      </c>
      <c r="E305" t="s">
        <v>2166</v>
      </c>
      <c r="F305" t="s">
        <v>2827</v>
      </c>
      <c r="G305" t="s">
        <v>2828</v>
      </c>
      <c r="H305" t="s">
        <v>1000</v>
      </c>
      <c r="I305" t="s">
        <v>1000</v>
      </c>
      <c r="J305" t="s">
        <v>1336</v>
      </c>
      <c r="K305" t="s">
        <v>1000</v>
      </c>
      <c r="L305" t="s">
        <v>2829</v>
      </c>
      <c r="M305">
        <v>55.349040000000002</v>
      </c>
      <c r="N305">
        <v>-131.67089000000001</v>
      </c>
      <c r="O305" t="s">
        <v>1000</v>
      </c>
    </row>
    <row r="306" spans="1:15" hidden="1" x14ac:dyDescent="0.3">
      <c r="A306" t="s">
        <v>2830</v>
      </c>
      <c r="B306" t="s">
        <v>2831</v>
      </c>
      <c r="C306" t="s">
        <v>2832</v>
      </c>
      <c r="D306" t="s">
        <v>2833</v>
      </c>
      <c r="E306" t="s">
        <v>2416</v>
      </c>
      <c r="F306" t="s">
        <v>2834</v>
      </c>
      <c r="G306" t="s">
        <v>2835</v>
      </c>
      <c r="H306" t="s">
        <v>1000</v>
      </c>
      <c r="I306" t="s">
        <v>1000</v>
      </c>
      <c r="J306" t="s">
        <v>1315</v>
      </c>
      <c r="K306" t="s">
        <v>1000</v>
      </c>
      <c r="L306" t="s">
        <v>2836</v>
      </c>
      <c r="M306">
        <v>55.349040000000002</v>
      </c>
      <c r="N306">
        <v>-131.67089000000001</v>
      </c>
      <c r="O306" t="s">
        <v>1000</v>
      </c>
    </row>
    <row r="307" spans="1:15" hidden="1" x14ac:dyDescent="0.3">
      <c r="A307" t="s">
        <v>2830</v>
      </c>
      <c r="B307" t="s">
        <v>2831</v>
      </c>
      <c r="C307" t="s">
        <v>2837</v>
      </c>
      <c r="D307" t="s">
        <v>2838</v>
      </c>
      <c r="E307" t="s">
        <v>2166</v>
      </c>
      <c r="F307" t="s">
        <v>2839</v>
      </c>
      <c r="G307" t="s">
        <v>2840</v>
      </c>
      <c r="H307" t="s">
        <v>1000</v>
      </c>
      <c r="I307" t="s">
        <v>1000</v>
      </c>
      <c r="J307" t="s">
        <v>1315</v>
      </c>
      <c r="K307" t="s">
        <v>1000</v>
      </c>
      <c r="L307" t="s">
        <v>2836</v>
      </c>
      <c r="M307">
        <v>55.349040000000002</v>
      </c>
      <c r="N307">
        <v>-131.67089000000001</v>
      </c>
      <c r="O307" t="s">
        <v>1000</v>
      </c>
    </row>
    <row r="308" spans="1:15" hidden="1" x14ac:dyDescent="0.3">
      <c r="A308" t="s">
        <v>2830</v>
      </c>
      <c r="B308" t="s">
        <v>2831</v>
      </c>
      <c r="C308" t="s">
        <v>2841</v>
      </c>
      <c r="D308" t="s">
        <v>2842</v>
      </c>
      <c r="E308" t="s">
        <v>2124</v>
      </c>
      <c r="F308" t="s">
        <v>2843</v>
      </c>
      <c r="G308" t="s">
        <v>1000</v>
      </c>
      <c r="H308" t="s">
        <v>2844</v>
      </c>
      <c r="I308" t="s">
        <v>1000</v>
      </c>
      <c r="J308" t="s">
        <v>1017</v>
      </c>
      <c r="K308" t="s">
        <v>1000</v>
      </c>
      <c r="L308" t="s">
        <v>2845</v>
      </c>
      <c r="M308">
        <v>55.349040000000002</v>
      </c>
      <c r="N308">
        <v>-131.67089000000001</v>
      </c>
      <c r="O308" t="s">
        <v>2846</v>
      </c>
    </row>
    <row r="309" spans="1:15" hidden="1" x14ac:dyDescent="0.3">
      <c r="A309" t="s">
        <v>2847</v>
      </c>
      <c r="B309" t="s">
        <v>2848</v>
      </c>
      <c r="C309" t="s">
        <v>2849</v>
      </c>
      <c r="D309" t="s">
        <v>2850</v>
      </c>
      <c r="E309" t="s">
        <v>2124</v>
      </c>
      <c r="F309" t="s">
        <v>2851</v>
      </c>
      <c r="G309" t="s">
        <v>1000</v>
      </c>
      <c r="H309" t="s">
        <v>2852</v>
      </c>
      <c r="I309" t="s">
        <v>1000</v>
      </c>
      <c r="J309" t="s">
        <v>1017</v>
      </c>
      <c r="K309" t="s">
        <v>1000</v>
      </c>
      <c r="L309" t="s">
        <v>2853</v>
      </c>
      <c r="M309">
        <v>59.234838062518179</v>
      </c>
      <c r="N309">
        <v>-135.46581387519839</v>
      </c>
      <c r="O309" t="s">
        <v>2854</v>
      </c>
    </row>
    <row r="310" spans="1:15" hidden="1" x14ac:dyDescent="0.3">
      <c r="A310" t="s">
        <v>2847</v>
      </c>
      <c r="B310" t="s">
        <v>2848</v>
      </c>
      <c r="C310" t="s">
        <v>2855</v>
      </c>
      <c r="D310" t="s">
        <v>2856</v>
      </c>
      <c r="E310" t="s">
        <v>2166</v>
      </c>
      <c r="F310" t="s">
        <v>2857</v>
      </c>
      <c r="G310" t="s">
        <v>2858</v>
      </c>
      <c r="H310" t="s">
        <v>1000</v>
      </c>
      <c r="I310" t="s">
        <v>1000</v>
      </c>
      <c r="J310" t="s">
        <v>1336</v>
      </c>
      <c r="K310" t="s">
        <v>1000</v>
      </c>
      <c r="L310" t="s">
        <v>2859</v>
      </c>
      <c r="M310">
        <v>59.23484894702699</v>
      </c>
      <c r="N310">
        <v>-135.46604079034299</v>
      </c>
      <c r="O310" t="s">
        <v>1000</v>
      </c>
    </row>
    <row r="311" spans="1:15" hidden="1" x14ac:dyDescent="0.3">
      <c r="A311" t="s">
        <v>2847</v>
      </c>
      <c r="B311" t="s">
        <v>2848</v>
      </c>
      <c r="C311" t="s">
        <v>2860</v>
      </c>
      <c r="D311" t="s">
        <v>2861</v>
      </c>
      <c r="E311" t="s">
        <v>1021</v>
      </c>
      <c r="F311" t="s">
        <v>2862</v>
      </c>
      <c r="G311" t="s">
        <v>2863</v>
      </c>
      <c r="H311" t="s">
        <v>1000</v>
      </c>
      <c r="I311" t="s">
        <v>1000</v>
      </c>
      <c r="J311" t="s">
        <v>1024</v>
      </c>
      <c r="K311" t="s">
        <v>1000</v>
      </c>
      <c r="L311" t="s">
        <v>1000</v>
      </c>
      <c r="M311">
        <v>59.235397744383704</v>
      </c>
      <c r="N311">
        <v>-135.46509665276974</v>
      </c>
      <c r="O311" t="s">
        <v>1000</v>
      </c>
    </row>
    <row r="312" spans="1:15" hidden="1" x14ac:dyDescent="0.3">
      <c r="A312" t="s">
        <v>2864</v>
      </c>
      <c r="B312" t="s">
        <v>2865</v>
      </c>
      <c r="C312" t="s">
        <v>2866</v>
      </c>
      <c r="D312" t="s">
        <v>2867</v>
      </c>
      <c r="E312" t="s">
        <v>2124</v>
      </c>
      <c r="F312" t="s">
        <v>2868</v>
      </c>
      <c r="G312" t="s">
        <v>1000</v>
      </c>
      <c r="H312" t="s">
        <v>2869</v>
      </c>
      <c r="I312" t="s">
        <v>1000</v>
      </c>
      <c r="J312" t="s">
        <v>1017</v>
      </c>
      <c r="K312" t="s">
        <v>1000</v>
      </c>
      <c r="L312" t="s">
        <v>2870</v>
      </c>
      <c r="M312">
        <v>59.231769999999997</v>
      </c>
      <c r="N312">
        <v>-135.44821999999999</v>
      </c>
      <c r="O312" t="s">
        <v>2871</v>
      </c>
    </row>
    <row r="313" spans="1:15" hidden="1" x14ac:dyDescent="0.3">
      <c r="A313" t="s">
        <v>2872</v>
      </c>
      <c r="B313" t="s">
        <v>2873</v>
      </c>
      <c r="C313" t="s">
        <v>2874</v>
      </c>
      <c r="D313" t="s">
        <v>2873</v>
      </c>
      <c r="E313" t="s">
        <v>2124</v>
      </c>
      <c r="F313" t="s">
        <v>2875</v>
      </c>
      <c r="G313" t="s">
        <v>1000</v>
      </c>
      <c r="H313" t="s">
        <v>2452</v>
      </c>
      <c r="I313" t="s">
        <v>1000</v>
      </c>
      <c r="J313" t="s">
        <v>1017</v>
      </c>
      <c r="K313" t="s">
        <v>1000</v>
      </c>
      <c r="L313" t="s">
        <v>2876</v>
      </c>
      <c r="M313">
        <v>56.469709999999999</v>
      </c>
      <c r="N313">
        <v>-132.37773000000001</v>
      </c>
      <c r="O313" t="s">
        <v>2877</v>
      </c>
    </row>
    <row r="314" spans="1:15" hidden="1" x14ac:dyDescent="0.3">
      <c r="A314" t="s">
        <v>2878</v>
      </c>
      <c r="B314" t="s">
        <v>2879</v>
      </c>
      <c r="C314" t="s">
        <v>2880</v>
      </c>
      <c r="D314" t="s">
        <v>2881</v>
      </c>
      <c r="E314" t="s">
        <v>2124</v>
      </c>
      <c r="F314" t="s">
        <v>2882</v>
      </c>
      <c r="G314" t="s">
        <v>1000</v>
      </c>
      <c r="H314" t="s">
        <v>2883</v>
      </c>
      <c r="I314" t="s">
        <v>1000</v>
      </c>
      <c r="J314" t="s">
        <v>1017</v>
      </c>
      <c r="K314" t="s">
        <v>1000</v>
      </c>
      <c r="L314" t="s">
        <v>2884</v>
      </c>
      <c r="M314">
        <v>59.23583</v>
      </c>
      <c r="N314">
        <v>-135.44499999999999</v>
      </c>
      <c r="O314" t="s">
        <v>2885</v>
      </c>
    </row>
    <row r="315" spans="1:15" hidden="1" x14ac:dyDescent="0.3">
      <c r="A315" t="s">
        <v>2886</v>
      </c>
      <c r="B315" t="s">
        <v>2887</v>
      </c>
      <c r="C315" t="s">
        <v>2888</v>
      </c>
      <c r="D315" t="s">
        <v>2889</v>
      </c>
      <c r="E315" t="s">
        <v>2124</v>
      </c>
      <c r="F315" t="s">
        <v>2890</v>
      </c>
      <c r="G315" t="s">
        <v>1000</v>
      </c>
      <c r="H315" t="s">
        <v>2891</v>
      </c>
      <c r="I315" t="s">
        <v>1000</v>
      </c>
      <c r="J315" t="s">
        <v>1017</v>
      </c>
      <c r="K315" t="s">
        <v>1000</v>
      </c>
      <c r="L315" t="s">
        <v>2884</v>
      </c>
      <c r="M315">
        <v>59.23583</v>
      </c>
      <c r="N315">
        <v>-135.44499999999999</v>
      </c>
      <c r="O315" t="s">
        <v>2892</v>
      </c>
    </row>
    <row r="316" spans="1:15" hidden="1" x14ac:dyDescent="0.3">
      <c r="A316" t="s">
        <v>2893</v>
      </c>
      <c r="B316" t="s">
        <v>2894</v>
      </c>
      <c r="C316" t="s">
        <v>2895</v>
      </c>
      <c r="D316" t="s">
        <v>2896</v>
      </c>
      <c r="E316" t="s">
        <v>2124</v>
      </c>
      <c r="F316" t="s">
        <v>2897</v>
      </c>
      <c r="G316" t="s">
        <v>1000</v>
      </c>
      <c r="H316" t="s">
        <v>2898</v>
      </c>
      <c r="I316" t="s">
        <v>1000</v>
      </c>
      <c r="J316" t="s">
        <v>1017</v>
      </c>
      <c r="K316" t="s">
        <v>1125</v>
      </c>
      <c r="L316" t="s">
        <v>2899</v>
      </c>
      <c r="M316">
        <v>59.23583</v>
      </c>
      <c r="N316">
        <v>-135.44499999999999</v>
      </c>
      <c r="O316" t="s">
        <v>2900</v>
      </c>
    </row>
    <row r="317" spans="1:15" hidden="1" x14ac:dyDescent="0.3">
      <c r="A317" t="s">
        <v>2901</v>
      </c>
      <c r="B317" t="s">
        <v>2902</v>
      </c>
      <c r="C317" t="s">
        <v>2903</v>
      </c>
      <c r="D317" t="s">
        <v>2904</v>
      </c>
      <c r="E317" t="s">
        <v>2124</v>
      </c>
      <c r="F317" t="s">
        <v>2905</v>
      </c>
      <c r="G317" t="s">
        <v>1000</v>
      </c>
      <c r="H317" t="s">
        <v>2906</v>
      </c>
      <c r="I317" t="s">
        <v>1000</v>
      </c>
      <c r="J317" t="s">
        <v>1017</v>
      </c>
      <c r="K317" t="s">
        <v>1000</v>
      </c>
      <c r="L317" t="s">
        <v>2884</v>
      </c>
      <c r="M317">
        <v>59.23583</v>
      </c>
      <c r="N317">
        <v>-135.44499999999999</v>
      </c>
      <c r="O317" t="s">
        <v>2907</v>
      </c>
    </row>
    <row r="318" spans="1:15" hidden="1" x14ac:dyDescent="0.3">
      <c r="A318" t="s">
        <v>2901</v>
      </c>
      <c r="B318" t="s">
        <v>2902</v>
      </c>
      <c r="C318" t="s">
        <v>2908</v>
      </c>
      <c r="D318" t="s">
        <v>2909</v>
      </c>
      <c r="E318" t="s">
        <v>2166</v>
      </c>
      <c r="F318" t="s">
        <v>2910</v>
      </c>
      <c r="G318" t="s">
        <v>2911</v>
      </c>
      <c r="H318" t="s">
        <v>1000</v>
      </c>
      <c r="I318" t="s">
        <v>1000</v>
      </c>
      <c r="J318" t="s">
        <v>1336</v>
      </c>
      <c r="K318" t="s">
        <v>1125</v>
      </c>
      <c r="L318" t="s">
        <v>1000</v>
      </c>
      <c r="M318">
        <v>37.418095101036201</v>
      </c>
      <c r="N318">
        <v>-122.09853172302201</v>
      </c>
      <c r="O318" t="s">
        <v>1000</v>
      </c>
    </row>
    <row r="319" spans="1:15" hidden="1" x14ac:dyDescent="0.3">
      <c r="A319" t="s">
        <v>2912</v>
      </c>
      <c r="B319" t="s">
        <v>2913</v>
      </c>
      <c r="C319" t="s">
        <v>2914</v>
      </c>
      <c r="D319" t="s">
        <v>2915</v>
      </c>
      <c r="E319" t="s">
        <v>2916</v>
      </c>
      <c r="F319" t="s">
        <v>2917</v>
      </c>
      <c r="G319" t="s">
        <v>1000</v>
      </c>
      <c r="H319" t="s">
        <v>2918</v>
      </c>
      <c r="I319" t="s">
        <v>1000</v>
      </c>
      <c r="J319" t="s">
        <v>1017</v>
      </c>
      <c r="K319" t="s">
        <v>1000</v>
      </c>
      <c r="L319" t="s">
        <v>1000</v>
      </c>
      <c r="M319">
        <v>37.418095101036201</v>
      </c>
      <c r="N319">
        <v>-122.09853172302201</v>
      </c>
      <c r="O319" t="s">
        <v>1000</v>
      </c>
    </row>
    <row r="320" spans="1:15" hidden="1" x14ac:dyDescent="0.3">
      <c r="A320" t="s">
        <v>2919</v>
      </c>
      <c r="B320" t="s">
        <v>2920</v>
      </c>
      <c r="C320" t="s">
        <v>2921</v>
      </c>
      <c r="D320" t="s">
        <v>2922</v>
      </c>
      <c r="E320" t="s">
        <v>2124</v>
      </c>
      <c r="F320" t="s">
        <v>2923</v>
      </c>
      <c r="G320" t="s">
        <v>1000</v>
      </c>
      <c r="H320" t="s">
        <v>2924</v>
      </c>
      <c r="I320" t="s">
        <v>1000</v>
      </c>
      <c r="J320" t="s">
        <v>1017</v>
      </c>
      <c r="K320" t="s">
        <v>1000</v>
      </c>
      <c r="L320" t="s">
        <v>2925</v>
      </c>
      <c r="M320">
        <v>55.343249999999998</v>
      </c>
      <c r="N320">
        <v>-131.64823000000001</v>
      </c>
      <c r="O320" t="s">
        <v>2926</v>
      </c>
    </row>
    <row r="321" spans="1:15" hidden="1" x14ac:dyDescent="0.3">
      <c r="A321" t="s">
        <v>2919</v>
      </c>
      <c r="B321" t="s">
        <v>2920</v>
      </c>
      <c r="C321" t="s">
        <v>2927</v>
      </c>
      <c r="D321" t="s">
        <v>2928</v>
      </c>
      <c r="E321" t="s">
        <v>2416</v>
      </c>
      <c r="F321" t="s">
        <v>2929</v>
      </c>
      <c r="G321" t="s">
        <v>2930</v>
      </c>
      <c r="H321" t="s">
        <v>1000</v>
      </c>
      <c r="I321" t="s">
        <v>1000</v>
      </c>
      <c r="J321" t="s">
        <v>1336</v>
      </c>
      <c r="K321" t="s">
        <v>1125</v>
      </c>
      <c r="L321" t="s">
        <v>2931</v>
      </c>
      <c r="M321">
        <v>55.343249999999998</v>
      </c>
      <c r="N321">
        <v>-131.64823000000001</v>
      </c>
      <c r="O321" t="s">
        <v>1000</v>
      </c>
    </row>
    <row r="322" spans="1:15" hidden="1" x14ac:dyDescent="0.3">
      <c r="A322" t="s">
        <v>2932</v>
      </c>
      <c r="B322" t="s">
        <v>2933</v>
      </c>
      <c r="C322" t="s">
        <v>2934</v>
      </c>
      <c r="D322" t="s">
        <v>2935</v>
      </c>
      <c r="E322" t="s">
        <v>2124</v>
      </c>
      <c r="F322" t="s">
        <v>2936</v>
      </c>
      <c r="G322" t="s">
        <v>1000</v>
      </c>
      <c r="H322" t="s">
        <v>2937</v>
      </c>
      <c r="I322" t="s">
        <v>1000</v>
      </c>
      <c r="J322" t="s">
        <v>1017</v>
      </c>
      <c r="K322" t="s">
        <v>1000</v>
      </c>
      <c r="L322" t="s">
        <v>2938</v>
      </c>
      <c r="M322">
        <v>55.343249999999998</v>
      </c>
      <c r="N322">
        <v>-131.64823000000001</v>
      </c>
      <c r="O322" t="s">
        <v>2939</v>
      </c>
    </row>
    <row r="323" spans="1:15" hidden="1" x14ac:dyDescent="0.3">
      <c r="A323" t="s">
        <v>2932</v>
      </c>
      <c r="B323" t="s">
        <v>2933</v>
      </c>
      <c r="C323" t="s">
        <v>2940</v>
      </c>
      <c r="D323" t="s">
        <v>2941</v>
      </c>
      <c r="E323" t="s">
        <v>2416</v>
      </c>
      <c r="F323" t="s">
        <v>2942</v>
      </c>
      <c r="G323" t="s">
        <v>2943</v>
      </c>
      <c r="H323" t="s">
        <v>1000</v>
      </c>
      <c r="I323" t="s">
        <v>1000</v>
      </c>
      <c r="J323" t="s">
        <v>1336</v>
      </c>
      <c r="K323" t="s">
        <v>1000</v>
      </c>
      <c r="L323" t="s">
        <v>2944</v>
      </c>
      <c r="M323">
        <v>55.343249999999998</v>
      </c>
      <c r="N323">
        <v>-131.64823000000001</v>
      </c>
      <c r="O323" t="s">
        <v>1000</v>
      </c>
    </row>
    <row r="324" spans="1:15" hidden="1" x14ac:dyDescent="0.3">
      <c r="A324" t="s">
        <v>2945</v>
      </c>
      <c r="B324" t="s">
        <v>2946</v>
      </c>
      <c r="C324" t="s">
        <v>2947</v>
      </c>
      <c r="D324" t="s">
        <v>2948</v>
      </c>
      <c r="E324" t="s">
        <v>2124</v>
      </c>
      <c r="F324" t="s">
        <v>2949</v>
      </c>
      <c r="G324" t="s">
        <v>1000</v>
      </c>
      <c r="H324" t="s">
        <v>2950</v>
      </c>
      <c r="I324" t="s">
        <v>1000</v>
      </c>
      <c r="J324" t="s">
        <v>1017</v>
      </c>
      <c r="K324" t="s">
        <v>1000</v>
      </c>
      <c r="L324" t="s">
        <v>2951</v>
      </c>
      <c r="M324">
        <v>55.343249999999998</v>
      </c>
      <c r="N324">
        <v>-131.64823000000001</v>
      </c>
      <c r="O324" t="s">
        <v>2952</v>
      </c>
    </row>
    <row r="325" spans="1:15" hidden="1" x14ac:dyDescent="0.3">
      <c r="A325" t="s">
        <v>2953</v>
      </c>
      <c r="B325" t="s">
        <v>2954</v>
      </c>
      <c r="C325" t="s">
        <v>2955</v>
      </c>
      <c r="D325" t="s">
        <v>2956</v>
      </c>
      <c r="E325" t="s">
        <v>2124</v>
      </c>
      <c r="F325" t="s">
        <v>2957</v>
      </c>
      <c r="G325" t="s">
        <v>1000</v>
      </c>
      <c r="H325" t="s">
        <v>2958</v>
      </c>
      <c r="I325" t="s">
        <v>1000</v>
      </c>
      <c r="J325" t="s">
        <v>1017</v>
      </c>
      <c r="K325" t="s">
        <v>1000</v>
      </c>
      <c r="L325" t="s">
        <v>2959</v>
      </c>
      <c r="M325">
        <v>55.343249999999998</v>
      </c>
      <c r="N325">
        <v>-131.64823000000001</v>
      </c>
      <c r="O325" t="s">
        <v>2960</v>
      </c>
    </row>
    <row r="326" spans="1:15" hidden="1" x14ac:dyDescent="0.3">
      <c r="A326" t="s">
        <v>2953</v>
      </c>
      <c r="B326" t="s">
        <v>2954</v>
      </c>
      <c r="C326" t="s">
        <v>2961</v>
      </c>
      <c r="D326" t="s">
        <v>2962</v>
      </c>
      <c r="E326" t="s">
        <v>2166</v>
      </c>
      <c r="F326" t="s">
        <v>2963</v>
      </c>
      <c r="G326" t="s">
        <v>2964</v>
      </c>
      <c r="H326" t="s">
        <v>1000</v>
      </c>
      <c r="I326" t="s">
        <v>1000</v>
      </c>
      <c r="J326" t="s">
        <v>1336</v>
      </c>
      <c r="K326" t="s">
        <v>1000</v>
      </c>
      <c r="L326" t="s">
        <v>2965</v>
      </c>
      <c r="M326">
        <v>55.343249999999998</v>
      </c>
      <c r="N326">
        <v>-131.64823000000001</v>
      </c>
      <c r="O326" t="s">
        <v>1000</v>
      </c>
    </row>
    <row r="327" spans="1:15" hidden="1" x14ac:dyDescent="0.3">
      <c r="A327" t="s">
        <v>2966</v>
      </c>
      <c r="B327" t="s">
        <v>2967</v>
      </c>
      <c r="C327" t="s">
        <v>2968</v>
      </c>
      <c r="D327" t="s">
        <v>2969</v>
      </c>
      <c r="E327" t="s">
        <v>2970</v>
      </c>
      <c r="F327" t="s">
        <v>2971</v>
      </c>
      <c r="G327" t="s">
        <v>1000</v>
      </c>
      <c r="H327" t="s">
        <v>2972</v>
      </c>
      <c r="I327" t="s">
        <v>1000</v>
      </c>
      <c r="J327" t="s">
        <v>1048</v>
      </c>
      <c r="K327" t="s">
        <v>1000</v>
      </c>
      <c r="L327" t="s">
        <v>2973</v>
      </c>
      <c r="M327">
        <v>55.354599999999998</v>
      </c>
      <c r="N327">
        <v>-131.69353000000001</v>
      </c>
      <c r="O327" t="s">
        <v>2974</v>
      </c>
    </row>
    <row r="328" spans="1:15" hidden="1" x14ac:dyDescent="0.3">
      <c r="A328" t="s">
        <v>2966</v>
      </c>
      <c r="B328" t="s">
        <v>2967</v>
      </c>
      <c r="C328" t="s">
        <v>2975</v>
      </c>
      <c r="D328" t="s">
        <v>2976</v>
      </c>
      <c r="E328" t="s">
        <v>2381</v>
      </c>
      <c r="F328" t="s">
        <v>2977</v>
      </c>
      <c r="G328" t="s">
        <v>2978</v>
      </c>
      <c r="H328" t="s">
        <v>1000</v>
      </c>
      <c r="I328" t="s">
        <v>1000</v>
      </c>
      <c r="J328" t="s">
        <v>1124</v>
      </c>
      <c r="K328" t="s">
        <v>1125</v>
      </c>
      <c r="L328" t="s">
        <v>2973</v>
      </c>
      <c r="M328">
        <v>55.354599999999998</v>
      </c>
      <c r="N328">
        <v>-131.69353000000001</v>
      </c>
      <c r="O328" t="s">
        <v>1000</v>
      </c>
    </row>
    <row r="329" spans="1:15" hidden="1" x14ac:dyDescent="0.3">
      <c r="A329" t="s">
        <v>2966</v>
      </c>
      <c r="B329" t="s">
        <v>2967</v>
      </c>
      <c r="C329" t="s">
        <v>2979</v>
      </c>
      <c r="D329" t="s">
        <v>2980</v>
      </c>
      <c r="E329" t="s">
        <v>997</v>
      </c>
      <c r="F329" t="s">
        <v>2981</v>
      </c>
      <c r="G329" t="s">
        <v>2982</v>
      </c>
      <c r="H329" t="s">
        <v>1000</v>
      </c>
      <c r="I329" t="s">
        <v>1000</v>
      </c>
      <c r="J329" t="s">
        <v>1027</v>
      </c>
      <c r="K329" t="s">
        <v>1125</v>
      </c>
      <c r="L329" t="s">
        <v>2973</v>
      </c>
      <c r="M329">
        <v>55.354599999999998</v>
      </c>
      <c r="N329">
        <v>-131.69353000000001</v>
      </c>
      <c r="O329" t="s">
        <v>1000</v>
      </c>
    </row>
    <row r="330" spans="1:15" hidden="1" x14ac:dyDescent="0.3">
      <c r="A330" t="s">
        <v>2983</v>
      </c>
      <c r="B330" t="s">
        <v>2984</v>
      </c>
      <c r="C330" t="s">
        <v>2985</v>
      </c>
      <c r="D330" t="s">
        <v>2986</v>
      </c>
      <c r="E330" t="s">
        <v>1021</v>
      </c>
      <c r="F330" t="s">
        <v>2987</v>
      </c>
      <c r="G330" t="s">
        <v>2988</v>
      </c>
      <c r="H330" t="s">
        <v>1000</v>
      </c>
      <c r="I330" t="s">
        <v>1000</v>
      </c>
      <c r="J330" t="s">
        <v>1024</v>
      </c>
      <c r="K330" t="s">
        <v>1000</v>
      </c>
      <c r="L330" t="s">
        <v>1000</v>
      </c>
      <c r="M330">
        <v>37.418095101036201</v>
      </c>
      <c r="N330">
        <v>-122.09853172302201</v>
      </c>
      <c r="O330" t="s">
        <v>1000</v>
      </c>
    </row>
    <row r="331" spans="1:15" hidden="1" x14ac:dyDescent="0.3">
      <c r="A331" t="s">
        <v>2983</v>
      </c>
      <c r="B331" t="s">
        <v>2984</v>
      </c>
      <c r="C331" t="s">
        <v>2989</v>
      </c>
      <c r="D331" t="s">
        <v>2990</v>
      </c>
      <c r="E331" t="s">
        <v>1021</v>
      </c>
      <c r="F331" t="s">
        <v>2991</v>
      </c>
      <c r="G331" t="s">
        <v>2992</v>
      </c>
      <c r="H331" t="s">
        <v>1000</v>
      </c>
      <c r="I331" t="s">
        <v>1000</v>
      </c>
      <c r="J331" t="s">
        <v>1024</v>
      </c>
      <c r="K331" t="s">
        <v>1000</v>
      </c>
      <c r="L331" t="s">
        <v>1000</v>
      </c>
      <c r="M331">
        <v>37.418095101036201</v>
      </c>
      <c r="N331">
        <v>-122.09853172302201</v>
      </c>
      <c r="O331" t="s">
        <v>1000</v>
      </c>
    </row>
    <row r="332" spans="1:15" hidden="1" x14ac:dyDescent="0.3">
      <c r="A332" t="s">
        <v>2983</v>
      </c>
      <c r="B332" t="s">
        <v>2984</v>
      </c>
      <c r="C332" t="s">
        <v>2993</v>
      </c>
      <c r="D332" t="s">
        <v>2994</v>
      </c>
      <c r="E332" t="s">
        <v>1021</v>
      </c>
      <c r="F332" t="s">
        <v>2995</v>
      </c>
      <c r="G332" t="s">
        <v>2996</v>
      </c>
      <c r="H332" t="s">
        <v>1000</v>
      </c>
      <c r="I332" t="s">
        <v>1000</v>
      </c>
      <c r="J332" t="s">
        <v>1024</v>
      </c>
      <c r="K332" t="s">
        <v>1000</v>
      </c>
      <c r="L332" t="s">
        <v>1000</v>
      </c>
      <c r="M332">
        <v>37.418095101036201</v>
      </c>
      <c r="N332">
        <v>-122.09853172302201</v>
      </c>
      <c r="O332" t="s">
        <v>1000</v>
      </c>
    </row>
    <row r="333" spans="1:15" hidden="1" x14ac:dyDescent="0.3">
      <c r="A333" t="s">
        <v>2983</v>
      </c>
      <c r="B333" t="s">
        <v>2984</v>
      </c>
      <c r="C333" t="s">
        <v>2997</v>
      </c>
      <c r="D333" t="s">
        <v>2998</v>
      </c>
      <c r="E333" t="s">
        <v>1021</v>
      </c>
      <c r="F333" t="s">
        <v>2999</v>
      </c>
      <c r="G333" t="s">
        <v>3000</v>
      </c>
      <c r="H333" t="s">
        <v>1000</v>
      </c>
      <c r="I333" t="s">
        <v>1000</v>
      </c>
      <c r="J333" t="s">
        <v>1024</v>
      </c>
      <c r="K333" t="s">
        <v>1000</v>
      </c>
      <c r="L333" t="s">
        <v>1000</v>
      </c>
      <c r="M333">
        <v>37.418095101036201</v>
      </c>
      <c r="N333">
        <v>-122.09853172302201</v>
      </c>
      <c r="O333" t="s">
        <v>1000</v>
      </c>
    </row>
    <row r="334" spans="1:15" hidden="1" x14ac:dyDescent="0.3">
      <c r="A334" t="s">
        <v>2983</v>
      </c>
      <c r="B334" t="s">
        <v>2984</v>
      </c>
      <c r="C334" t="s">
        <v>3001</v>
      </c>
      <c r="D334" t="s">
        <v>3002</v>
      </c>
      <c r="E334" t="s">
        <v>3003</v>
      </c>
      <c r="F334" t="s">
        <v>3004</v>
      </c>
      <c r="G334" t="s">
        <v>1000</v>
      </c>
      <c r="H334" t="s">
        <v>1000</v>
      </c>
      <c r="I334" t="s">
        <v>3005</v>
      </c>
      <c r="J334" t="s">
        <v>3006</v>
      </c>
      <c r="K334" t="s">
        <v>1000</v>
      </c>
      <c r="L334" t="s">
        <v>3007</v>
      </c>
      <c r="M334">
        <v>55.408079999999998</v>
      </c>
      <c r="N334">
        <v>-131.72086999999999</v>
      </c>
      <c r="O334" t="s">
        <v>3008</v>
      </c>
    </row>
    <row r="335" spans="1:15" hidden="1" x14ac:dyDescent="0.3">
      <c r="A335" t="s">
        <v>2983</v>
      </c>
      <c r="B335" t="s">
        <v>2984</v>
      </c>
      <c r="C335" t="s">
        <v>3009</v>
      </c>
      <c r="D335" t="s">
        <v>3010</v>
      </c>
      <c r="E335" t="s">
        <v>2381</v>
      </c>
      <c r="F335" t="s">
        <v>3011</v>
      </c>
      <c r="G335" t="s">
        <v>3012</v>
      </c>
      <c r="H335" t="s">
        <v>1000</v>
      </c>
      <c r="I335" t="s">
        <v>1000</v>
      </c>
      <c r="J335" t="s">
        <v>1124</v>
      </c>
      <c r="K335" t="s">
        <v>1000</v>
      </c>
      <c r="L335" t="s">
        <v>3007</v>
      </c>
      <c r="M335">
        <v>55.403930000000003</v>
      </c>
      <c r="N335">
        <v>-131.72995</v>
      </c>
      <c r="O335" t="s">
        <v>1000</v>
      </c>
    </row>
    <row r="336" spans="1:15" hidden="1" x14ac:dyDescent="0.3">
      <c r="A336" t="s">
        <v>2983</v>
      </c>
      <c r="B336" t="s">
        <v>2984</v>
      </c>
      <c r="C336" t="s">
        <v>3013</v>
      </c>
      <c r="D336" t="s">
        <v>3014</v>
      </c>
      <c r="E336" t="s">
        <v>3015</v>
      </c>
      <c r="F336" t="s">
        <v>3016</v>
      </c>
      <c r="G336" t="s">
        <v>3017</v>
      </c>
      <c r="H336" t="s">
        <v>1000</v>
      </c>
      <c r="I336" t="s">
        <v>1000</v>
      </c>
      <c r="J336" t="s">
        <v>1124</v>
      </c>
      <c r="K336" t="s">
        <v>3018</v>
      </c>
      <c r="L336" t="s">
        <v>3007</v>
      </c>
      <c r="M336">
        <v>55.408079999999998</v>
      </c>
      <c r="N336">
        <v>-131.72086999999999</v>
      </c>
      <c r="O336" t="s">
        <v>3019</v>
      </c>
    </row>
    <row r="337" spans="1:15" hidden="1" x14ac:dyDescent="0.3">
      <c r="A337" t="s">
        <v>2983</v>
      </c>
      <c r="B337" t="s">
        <v>2984</v>
      </c>
      <c r="C337" t="s">
        <v>3020</v>
      </c>
      <c r="D337" t="s">
        <v>3021</v>
      </c>
      <c r="E337" t="s">
        <v>2381</v>
      </c>
      <c r="F337" t="s">
        <v>3022</v>
      </c>
      <c r="G337" t="s">
        <v>3023</v>
      </c>
      <c r="H337" t="s">
        <v>1000</v>
      </c>
      <c r="I337" t="s">
        <v>1000</v>
      </c>
      <c r="J337" t="s">
        <v>1124</v>
      </c>
      <c r="K337" t="s">
        <v>1125</v>
      </c>
      <c r="L337" t="s">
        <v>3007</v>
      </c>
      <c r="M337">
        <v>55.408079999999998</v>
      </c>
      <c r="N337">
        <v>-131.72086999999999</v>
      </c>
      <c r="O337" t="s">
        <v>1000</v>
      </c>
    </row>
    <row r="338" spans="1:15" hidden="1" x14ac:dyDescent="0.3">
      <c r="A338" t="s">
        <v>2983</v>
      </c>
      <c r="B338" t="s">
        <v>2984</v>
      </c>
      <c r="C338" t="s">
        <v>3024</v>
      </c>
      <c r="D338" t="s">
        <v>3025</v>
      </c>
      <c r="E338" t="s">
        <v>2381</v>
      </c>
      <c r="F338" t="s">
        <v>3026</v>
      </c>
      <c r="G338" t="s">
        <v>3027</v>
      </c>
      <c r="H338" t="s">
        <v>1000</v>
      </c>
      <c r="I338" t="s">
        <v>1000</v>
      </c>
      <c r="J338" t="s">
        <v>1124</v>
      </c>
      <c r="K338" t="s">
        <v>1000</v>
      </c>
      <c r="L338" t="s">
        <v>3007</v>
      </c>
      <c r="M338">
        <v>55.403930000000003</v>
      </c>
      <c r="N338">
        <v>-131.72995</v>
      </c>
      <c r="O338" t="s">
        <v>1000</v>
      </c>
    </row>
    <row r="339" spans="1:15" hidden="1" x14ac:dyDescent="0.3">
      <c r="A339" t="s">
        <v>3028</v>
      </c>
      <c r="B339" t="s">
        <v>3029</v>
      </c>
      <c r="C339" t="s">
        <v>3030</v>
      </c>
      <c r="D339" t="s">
        <v>3031</v>
      </c>
      <c r="E339" t="s">
        <v>3032</v>
      </c>
      <c r="F339" t="s">
        <v>3033</v>
      </c>
      <c r="G339" t="s">
        <v>3034</v>
      </c>
      <c r="H339" t="s">
        <v>1000</v>
      </c>
      <c r="I339" t="s">
        <v>1000</v>
      </c>
      <c r="J339" t="s">
        <v>1336</v>
      </c>
      <c r="K339" t="s">
        <v>1000</v>
      </c>
      <c r="L339" t="s">
        <v>1000</v>
      </c>
      <c r="M339">
        <v>37.418095101036201</v>
      </c>
      <c r="N339">
        <v>-122.09853172302201</v>
      </c>
      <c r="O339" t="s">
        <v>1000</v>
      </c>
    </row>
    <row r="340" spans="1:15" hidden="1" x14ac:dyDescent="0.3">
      <c r="A340" t="s">
        <v>3028</v>
      </c>
      <c r="B340" t="s">
        <v>3029</v>
      </c>
      <c r="C340" t="s">
        <v>3035</v>
      </c>
      <c r="D340" t="s">
        <v>3036</v>
      </c>
      <c r="E340" t="s">
        <v>2124</v>
      </c>
      <c r="F340" t="s">
        <v>3037</v>
      </c>
      <c r="G340" t="s">
        <v>1000</v>
      </c>
      <c r="H340" t="s">
        <v>3038</v>
      </c>
      <c r="I340" t="s">
        <v>1000</v>
      </c>
      <c r="J340" t="s">
        <v>1017</v>
      </c>
      <c r="K340" t="s">
        <v>1000</v>
      </c>
      <c r="L340" t="s">
        <v>3039</v>
      </c>
      <c r="M340">
        <v>71.292349999999999</v>
      </c>
      <c r="N340">
        <v>-156.78552999999999</v>
      </c>
      <c r="O340" t="s">
        <v>3040</v>
      </c>
    </row>
    <row r="341" spans="1:15" hidden="1" x14ac:dyDescent="0.3">
      <c r="A341" t="s">
        <v>3028</v>
      </c>
      <c r="B341" t="s">
        <v>3029</v>
      </c>
      <c r="C341" t="s">
        <v>3041</v>
      </c>
      <c r="D341" t="s">
        <v>3042</v>
      </c>
      <c r="E341" t="s">
        <v>3043</v>
      </c>
      <c r="F341" t="s">
        <v>3044</v>
      </c>
      <c r="G341" t="s">
        <v>3045</v>
      </c>
      <c r="H341" t="s">
        <v>1000</v>
      </c>
      <c r="I341" t="s">
        <v>1000</v>
      </c>
      <c r="J341" t="s">
        <v>1024</v>
      </c>
      <c r="K341" t="s">
        <v>1000</v>
      </c>
      <c r="L341" t="s">
        <v>1000</v>
      </c>
      <c r="M341">
        <v>37.418095101036201</v>
      </c>
      <c r="N341">
        <v>-122.09853172302201</v>
      </c>
      <c r="O341" t="s">
        <v>1000</v>
      </c>
    </row>
    <row r="342" spans="1:15" hidden="1" x14ac:dyDescent="0.3">
      <c r="A342" t="s">
        <v>3028</v>
      </c>
      <c r="B342" t="s">
        <v>3029</v>
      </c>
      <c r="C342" t="s">
        <v>3046</v>
      </c>
      <c r="D342" t="s">
        <v>3047</v>
      </c>
      <c r="E342" t="s">
        <v>3043</v>
      </c>
      <c r="F342" t="s">
        <v>3048</v>
      </c>
      <c r="G342" t="s">
        <v>3049</v>
      </c>
      <c r="H342" t="s">
        <v>1000</v>
      </c>
      <c r="I342" t="s">
        <v>1000</v>
      </c>
      <c r="J342" t="s">
        <v>1024</v>
      </c>
      <c r="K342" t="s">
        <v>1000</v>
      </c>
      <c r="L342" t="s">
        <v>1000</v>
      </c>
      <c r="M342">
        <v>37.418095101036201</v>
      </c>
      <c r="N342">
        <v>-122.09853172302201</v>
      </c>
      <c r="O342" t="s">
        <v>1000</v>
      </c>
    </row>
    <row r="343" spans="1:15" hidden="1" x14ac:dyDescent="0.3">
      <c r="A343" t="s">
        <v>3050</v>
      </c>
      <c r="B343" t="s">
        <v>3051</v>
      </c>
      <c r="C343" t="s">
        <v>3052</v>
      </c>
      <c r="D343" t="s">
        <v>3051</v>
      </c>
      <c r="E343" t="s">
        <v>1045</v>
      </c>
      <c r="F343" t="s">
        <v>3053</v>
      </c>
      <c r="G343" t="s">
        <v>1000</v>
      </c>
      <c r="H343" t="s">
        <v>3054</v>
      </c>
      <c r="I343" t="s">
        <v>1000</v>
      </c>
      <c r="J343" t="s">
        <v>1048</v>
      </c>
      <c r="K343" t="s">
        <v>1000</v>
      </c>
      <c r="L343" t="s">
        <v>3055</v>
      </c>
      <c r="M343">
        <v>59.64085</v>
      </c>
      <c r="N343">
        <v>-151.48074</v>
      </c>
      <c r="O343" t="s">
        <v>3056</v>
      </c>
    </row>
    <row r="344" spans="1:15" hidden="1" x14ac:dyDescent="0.3">
      <c r="A344" t="s">
        <v>3050</v>
      </c>
      <c r="B344" t="s">
        <v>3051</v>
      </c>
      <c r="C344" t="s">
        <v>3057</v>
      </c>
      <c r="D344" t="s">
        <v>3058</v>
      </c>
      <c r="E344" t="s">
        <v>3059</v>
      </c>
      <c r="F344" t="s">
        <v>3060</v>
      </c>
      <c r="G344" t="s">
        <v>3061</v>
      </c>
      <c r="H344" t="s">
        <v>1000</v>
      </c>
      <c r="I344" t="s">
        <v>1000</v>
      </c>
      <c r="J344" t="s">
        <v>1336</v>
      </c>
      <c r="K344" t="s">
        <v>1000</v>
      </c>
      <c r="L344" t="s">
        <v>3062</v>
      </c>
      <c r="M344">
        <v>59.64085</v>
      </c>
      <c r="N344">
        <v>-151.48074</v>
      </c>
      <c r="O344" t="s">
        <v>1000</v>
      </c>
    </row>
    <row r="345" spans="1:15" hidden="1" x14ac:dyDescent="0.3">
      <c r="A345" t="s">
        <v>3050</v>
      </c>
      <c r="B345" t="s">
        <v>3051</v>
      </c>
      <c r="C345" t="s">
        <v>3063</v>
      </c>
      <c r="D345" t="s">
        <v>3064</v>
      </c>
      <c r="E345" t="s">
        <v>1451</v>
      </c>
      <c r="F345" t="s">
        <v>3065</v>
      </c>
      <c r="G345" t="s">
        <v>3066</v>
      </c>
      <c r="H345" t="s">
        <v>1000</v>
      </c>
      <c r="I345" t="s">
        <v>1000</v>
      </c>
      <c r="J345" t="s">
        <v>2289</v>
      </c>
      <c r="K345" t="s">
        <v>1000</v>
      </c>
      <c r="L345" t="s">
        <v>1000</v>
      </c>
      <c r="M345">
        <v>37.418095101036201</v>
      </c>
      <c r="N345">
        <v>-122.09853172302201</v>
      </c>
      <c r="O345" t="s">
        <v>3067</v>
      </c>
    </row>
    <row r="346" spans="1:15" hidden="1" x14ac:dyDescent="0.3">
      <c r="A346" t="s">
        <v>3050</v>
      </c>
      <c r="B346" t="s">
        <v>3051</v>
      </c>
      <c r="C346" t="s">
        <v>3068</v>
      </c>
      <c r="D346" t="s">
        <v>3069</v>
      </c>
      <c r="E346" t="s">
        <v>1451</v>
      </c>
      <c r="F346" t="s">
        <v>3070</v>
      </c>
      <c r="G346" t="s">
        <v>3071</v>
      </c>
      <c r="H346" t="s">
        <v>1000</v>
      </c>
      <c r="I346" t="s">
        <v>1000</v>
      </c>
      <c r="J346" t="s">
        <v>2289</v>
      </c>
      <c r="K346" t="s">
        <v>1000</v>
      </c>
      <c r="L346" t="s">
        <v>1000</v>
      </c>
      <c r="M346">
        <v>37.418095101036201</v>
      </c>
      <c r="N346">
        <v>-122.09853172302201</v>
      </c>
      <c r="O346" t="s">
        <v>3072</v>
      </c>
    </row>
    <row r="347" spans="1:15" hidden="1" x14ac:dyDescent="0.3">
      <c r="A347" t="s">
        <v>3073</v>
      </c>
      <c r="B347" t="s">
        <v>3074</v>
      </c>
      <c r="C347" t="s">
        <v>3075</v>
      </c>
      <c r="D347" t="s">
        <v>3076</v>
      </c>
      <c r="E347" t="s">
        <v>2124</v>
      </c>
      <c r="F347" t="s">
        <v>3077</v>
      </c>
      <c r="G347" t="s">
        <v>1000</v>
      </c>
      <c r="H347" t="s">
        <v>3078</v>
      </c>
      <c r="I347" t="s">
        <v>1000</v>
      </c>
      <c r="J347" t="s">
        <v>1017</v>
      </c>
      <c r="K347" t="s">
        <v>3079</v>
      </c>
      <c r="L347" t="s">
        <v>3080</v>
      </c>
      <c r="M347">
        <v>61.58099</v>
      </c>
      <c r="N347">
        <v>-149.44835</v>
      </c>
      <c r="O347" t="s">
        <v>3081</v>
      </c>
    </row>
    <row r="348" spans="1:15" hidden="1" x14ac:dyDescent="0.3">
      <c r="A348" t="s">
        <v>3073</v>
      </c>
      <c r="B348" t="s">
        <v>3074</v>
      </c>
      <c r="C348" t="s">
        <v>3082</v>
      </c>
      <c r="D348" t="s">
        <v>3083</v>
      </c>
      <c r="E348" t="s">
        <v>1021</v>
      </c>
      <c r="F348" t="s">
        <v>3084</v>
      </c>
      <c r="G348" t="s">
        <v>3085</v>
      </c>
      <c r="H348" t="s">
        <v>1000</v>
      </c>
      <c r="I348" t="s">
        <v>1000</v>
      </c>
      <c r="J348" t="s">
        <v>1024</v>
      </c>
      <c r="K348" t="s">
        <v>1676</v>
      </c>
      <c r="L348" t="s">
        <v>3080</v>
      </c>
      <c r="M348">
        <v>61.58099</v>
      </c>
      <c r="N348">
        <v>-149.44835</v>
      </c>
      <c r="O348" t="s">
        <v>1000</v>
      </c>
    </row>
    <row r="349" spans="1:15" hidden="1" x14ac:dyDescent="0.3">
      <c r="A349" t="s">
        <v>3086</v>
      </c>
      <c r="B349" t="s">
        <v>3087</v>
      </c>
      <c r="C349" t="s">
        <v>3088</v>
      </c>
      <c r="D349" t="s">
        <v>3089</v>
      </c>
      <c r="E349" t="s">
        <v>1667</v>
      </c>
      <c r="F349" t="s">
        <v>3090</v>
      </c>
      <c r="G349" t="s">
        <v>3091</v>
      </c>
      <c r="H349" t="s">
        <v>1000</v>
      </c>
      <c r="I349" t="s">
        <v>1000</v>
      </c>
      <c r="J349" t="s">
        <v>1315</v>
      </c>
      <c r="K349" t="s">
        <v>1000</v>
      </c>
      <c r="L349" t="s">
        <v>1000</v>
      </c>
      <c r="M349">
        <v>37.418095101036201</v>
      </c>
      <c r="N349">
        <v>-122.09853172302201</v>
      </c>
      <c r="O349" t="s">
        <v>1000</v>
      </c>
    </row>
    <row r="350" spans="1:15" hidden="1" x14ac:dyDescent="0.3">
      <c r="A350" t="s">
        <v>3086</v>
      </c>
      <c r="B350" t="s">
        <v>3087</v>
      </c>
      <c r="C350" t="s">
        <v>3092</v>
      </c>
      <c r="D350" t="s">
        <v>3093</v>
      </c>
      <c r="E350" t="s">
        <v>1667</v>
      </c>
      <c r="F350" t="s">
        <v>3094</v>
      </c>
      <c r="G350" t="s">
        <v>3095</v>
      </c>
      <c r="H350" t="s">
        <v>1000</v>
      </c>
      <c r="I350" t="s">
        <v>1000</v>
      </c>
      <c r="J350" t="s">
        <v>1315</v>
      </c>
      <c r="K350" t="s">
        <v>1000</v>
      </c>
      <c r="L350" t="s">
        <v>1000</v>
      </c>
      <c r="M350">
        <v>37.418095101036201</v>
      </c>
      <c r="N350">
        <v>-122.09853172302201</v>
      </c>
      <c r="O350" t="s">
        <v>1000</v>
      </c>
    </row>
    <row r="351" spans="1:15" hidden="1" x14ac:dyDescent="0.3">
      <c r="A351" t="s">
        <v>3086</v>
      </c>
      <c r="B351" t="s">
        <v>3087</v>
      </c>
      <c r="C351" t="s">
        <v>3096</v>
      </c>
      <c r="D351" t="s">
        <v>3097</v>
      </c>
      <c r="E351" t="s">
        <v>1667</v>
      </c>
      <c r="F351" t="s">
        <v>3098</v>
      </c>
      <c r="G351" t="s">
        <v>3099</v>
      </c>
      <c r="H351" t="s">
        <v>1000</v>
      </c>
      <c r="I351" t="s">
        <v>1000</v>
      </c>
      <c r="J351" t="s">
        <v>1315</v>
      </c>
      <c r="K351" t="s">
        <v>1000</v>
      </c>
      <c r="L351" t="s">
        <v>1000</v>
      </c>
      <c r="M351">
        <v>37.418095101036201</v>
      </c>
      <c r="N351">
        <v>-122.09853172302201</v>
      </c>
      <c r="O351" t="s">
        <v>1000</v>
      </c>
    </row>
    <row r="352" spans="1:15" hidden="1" x14ac:dyDescent="0.3">
      <c r="A352" t="s">
        <v>3086</v>
      </c>
      <c r="B352" t="s">
        <v>3087</v>
      </c>
      <c r="C352" t="s">
        <v>3100</v>
      </c>
      <c r="D352" t="s">
        <v>3101</v>
      </c>
      <c r="E352" t="s">
        <v>3102</v>
      </c>
      <c r="F352" t="s">
        <v>3103</v>
      </c>
      <c r="G352" t="s">
        <v>3104</v>
      </c>
      <c r="H352" t="s">
        <v>1000</v>
      </c>
      <c r="I352" t="s">
        <v>1000</v>
      </c>
      <c r="J352" t="s">
        <v>1315</v>
      </c>
      <c r="K352" t="s">
        <v>1000</v>
      </c>
      <c r="L352" t="s">
        <v>1000</v>
      </c>
      <c r="M352">
        <v>37.418095101036201</v>
      </c>
      <c r="N352">
        <v>-122.09853172302201</v>
      </c>
      <c r="O352" t="s">
        <v>1000</v>
      </c>
    </row>
    <row r="353" spans="1:15" hidden="1" x14ac:dyDescent="0.3">
      <c r="A353" t="s">
        <v>3086</v>
      </c>
      <c r="B353" t="s">
        <v>3087</v>
      </c>
      <c r="C353" t="s">
        <v>3105</v>
      </c>
      <c r="D353" t="s">
        <v>3106</v>
      </c>
      <c r="E353" t="s">
        <v>3102</v>
      </c>
      <c r="F353" t="s">
        <v>3107</v>
      </c>
      <c r="G353" t="s">
        <v>3108</v>
      </c>
      <c r="H353" t="s">
        <v>1000</v>
      </c>
      <c r="I353" t="s">
        <v>1000</v>
      </c>
      <c r="J353" t="s">
        <v>1315</v>
      </c>
      <c r="K353" t="s">
        <v>1000</v>
      </c>
      <c r="L353" t="s">
        <v>1000</v>
      </c>
      <c r="M353">
        <v>37.418095101036201</v>
      </c>
      <c r="N353">
        <v>-122.09853172302201</v>
      </c>
      <c r="O353" t="s">
        <v>3109</v>
      </c>
    </row>
    <row r="354" spans="1:15" hidden="1" x14ac:dyDescent="0.3">
      <c r="A354" t="s">
        <v>3086</v>
      </c>
      <c r="B354" t="s">
        <v>3087</v>
      </c>
      <c r="C354" t="s">
        <v>3110</v>
      </c>
      <c r="D354" t="s">
        <v>3111</v>
      </c>
      <c r="E354" t="s">
        <v>1045</v>
      </c>
      <c r="F354" t="s">
        <v>3112</v>
      </c>
      <c r="G354" t="s">
        <v>1000</v>
      </c>
      <c r="H354" t="s">
        <v>3113</v>
      </c>
      <c r="I354" t="s">
        <v>1000</v>
      </c>
      <c r="J354" t="s">
        <v>1048</v>
      </c>
      <c r="K354" t="s">
        <v>1000</v>
      </c>
      <c r="L354" t="s">
        <v>3114</v>
      </c>
      <c r="M354">
        <v>64.524289999999993</v>
      </c>
      <c r="N354">
        <v>-165.37779</v>
      </c>
      <c r="O354" t="s">
        <v>3115</v>
      </c>
    </row>
    <row r="355" spans="1:15" hidden="1" x14ac:dyDescent="0.3">
      <c r="A355" t="s">
        <v>3086</v>
      </c>
      <c r="B355" t="s">
        <v>3087</v>
      </c>
      <c r="C355" t="s">
        <v>3116</v>
      </c>
      <c r="D355" t="s">
        <v>3117</v>
      </c>
      <c r="E355" t="s">
        <v>1451</v>
      </c>
      <c r="F355" t="s">
        <v>3118</v>
      </c>
      <c r="G355" t="s">
        <v>3119</v>
      </c>
      <c r="H355" t="s">
        <v>1000</v>
      </c>
      <c r="I355" t="s">
        <v>1000</v>
      </c>
      <c r="J355" t="s">
        <v>2289</v>
      </c>
      <c r="K355" t="s">
        <v>1000</v>
      </c>
      <c r="L355" t="s">
        <v>1000</v>
      </c>
      <c r="M355">
        <v>37.418095101036201</v>
      </c>
      <c r="N355">
        <v>-122.09853172302201</v>
      </c>
      <c r="O355" t="s">
        <v>1000</v>
      </c>
    </row>
    <row r="356" spans="1:15" hidden="1" x14ac:dyDescent="0.3">
      <c r="A356" t="s">
        <v>3086</v>
      </c>
      <c r="B356" t="s">
        <v>3087</v>
      </c>
      <c r="C356" t="s">
        <v>3120</v>
      </c>
      <c r="D356" t="s">
        <v>3121</v>
      </c>
      <c r="E356" t="s">
        <v>1451</v>
      </c>
      <c r="F356" t="s">
        <v>3122</v>
      </c>
      <c r="G356" t="s">
        <v>3123</v>
      </c>
      <c r="H356" t="s">
        <v>1000</v>
      </c>
      <c r="I356" t="s">
        <v>1000</v>
      </c>
      <c r="J356" t="s">
        <v>2289</v>
      </c>
      <c r="K356" t="s">
        <v>1000</v>
      </c>
      <c r="L356" t="s">
        <v>1000</v>
      </c>
      <c r="M356">
        <v>37.418095101036201</v>
      </c>
      <c r="N356">
        <v>-122.09853172302201</v>
      </c>
      <c r="O356" t="s">
        <v>1000</v>
      </c>
    </row>
    <row r="357" spans="1:15" hidden="1" x14ac:dyDescent="0.3">
      <c r="A357" t="s">
        <v>3086</v>
      </c>
      <c r="B357" t="s">
        <v>3087</v>
      </c>
      <c r="C357" t="s">
        <v>3124</v>
      </c>
      <c r="D357" t="s">
        <v>3125</v>
      </c>
      <c r="E357" t="s">
        <v>1451</v>
      </c>
      <c r="F357" t="s">
        <v>3126</v>
      </c>
      <c r="G357" t="s">
        <v>3127</v>
      </c>
      <c r="H357" t="s">
        <v>1000</v>
      </c>
      <c r="I357" t="s">
        <v>1000</v>
      </c>
      <c r="J357" t="s">
        <v>2289</v>
      </c>
      <c r="K357" t="s">
        <v>1000</v>
      </c>
      <c r="L357" t="s">
        <v>1000</v>
      </c>
      <c r="M357">
        <v>37.418095101036201</v>
      </c>
      <c r="N357">
        <v>-122.09853172302201</v>
      </c>
      <c r="O357" t="s">
        <v>1000</v>
      </c>
    </row>
    <row r="358" spans="1:15" hidden="1" x14ac:dyDescent="0.3">
      <c r="A358" t="s">
        <v>3086</v>
      </c>
      <c r="B358" t="s">
        <v>3087</v>
      </c>
      <c r="C358" t="s">
        <v>3128</v>
      </c>
      <c r="D358" t="s">
        <v>3129</v>
      </c>
      <c r="E358" t="s">
        <v>1451</v>
      </c>
      <c r="F358" t="s">
        <v>3130</v>
      </c>
      <c r="G358" t="s">
        <v>3131</v>
      </c>
      <c r="H358" t="s">
        <v>1000</v>
      </c>
      <c r="I358" t="s">
        <v>1000</v>
      </c>
      <c r="J358" t="s">
        <v>2289</v>
      </c>
      <c r="K358" t="s">
        <v>1000</v>
      </c>
      <c r="L358" t="s">
        <v>1000</v>
      </c>
      <c r="M358">
        <v>37.418095101036201</v>
      </c>
      <c r="N358">
        <v>-122.09853172302201</v>
      </c>
      <c r="O358" t="s">
        <v>1000</v>
      </c>
    </row>
    <row r="359" spans="1:15" hidden="1" x14ac:dyDescent="0.3">
      <c r="A359" t="s">
        <v>3086</v>
      </c>
      <c r="B359" t="s">
        <v>3087</v>
      </c>
      <c r="C359" t="s">
        <v>3132</v>
      </c>
      <c r="D359" t="s">
        <v>3133</v>
      </c>
      <c r="E359" t="s">
        <v>1451</v>
      </c>
      <c r="F359" t="s">
        <v>3134</v>
      </c>
      <c r="G359" t="s">
        <v>3135</v>
      </c>
      <c r="H359" t="s">
        <v>1000</v>
      </c>
      <c r="I359" t="s">
        <v>1000</v>
      </c>
      <c r="J359" t="s">
        <v>2289</v>
      </c>
      <c r="K359" t="s">
        <v>1000</v>
      </c>
      <c r="L359" t="s">
        <v>1000</v>
      </c>
      <c r="M359">
        <v>37.418095101036201</v>
      </c>
      <c r="N359">
        <v>-122.09853172302201</v>
      </c>
      <c r="O359" t="s">
        <v>1000</v>
      </c>
    </row>
    <row r="360" spans="1:15" hidden="1" x14ac:dyDescent="0.3">
      <c r="A360" t="s">
        <v>3136</v>
      </c>
      <c r="B360" t="s">
        <v>3137</v>
      </c>
      <c r="C360" t="s">
        <v>3138</v>
      </c>
      <c r="D360" t="s">
        <v>3139</v>
      </c>
      <c r="E360" t="s">
        <v>1045</v>
      </c>
      <c r="F360" t="s">
        <v>3140</v>
      </c>
      <c r="G360" t="s">
        <v>1000</v>
      </c>
      <c r="H360" t="s">
        <v>3141</v>
      </c>
      <c r="I360" t="s">
        <v>3142</v>
      </c>
      <c r="J360" t="s">
        <v>1048</v>
      </c>
      <c r="K360" t="s">
        <v>3143</v>
      </c>
      <c r="L360" t="s">
        <v>3144</v>
      </c>
      <c r="M360">
        <v>64.497990000000001</v>
      </c>
      <c r="N360">
        <v>-165.40822</v>
      </c>
      <c r="O360" t="s">
        <v>3145</v>
      </c>
    </row>
    <row r="361" spans="1:15" hidden="1" x14ac:dyDescent="0.3">
      <c r="A361" t="s">
        <v>3136</v>
      </c>
      <c r="B361" t="s">
        <v>3137</v>
      </c>
      <c r="C361" t="s">
        <v>3146</v>
      </c>
      <c r="D361" t="s">
        <v>3147</v>
      </c>
      <c r="E361" t="s">
        <v>1320</v>
      </c>
      <c r="F361" t="s">
        <v>3148</v>
      </c>
      <c r="G361" t="s">
        <v>3149</v>
      </c>
      <c r="H361" t="s">
        <v>1000</v>
      </c>
      <c r="I361" t="s">
        <v>1000</v>
      </c>
      <c r="J361" t="s">
        <v>1336</v>
      </c>
      <c r="K361" t="s">
        <v>3150</v>
      </c>
      <c r="L361" t="s">
        <v>3151</v>
      </c>
      <c r="M361">
        <v>64.497887199999994</v>
      </c>
      <c r="N361">
        <v>-165.40826779999998</v>
      </c>
      <c r="O361" t="s">
        <v>3152</v>
      </c>
    </row>
    <row r="362" spans="1:15" hidden="1" x14ac:dyDescent="0.3">
      <c r="A362" t="s">
        <v>3153</v>
      </c>
      <c r="B362" t="s">
        <v>3154</v>
      </c>
      <c r="C362" t="s">
        <v>3155</v>
      </c>
      <c r="D362" t="s">
        <v>3156</v>
      </c>
      <c r="E362" t="s">
        <v>1045</v>
      </c>
      <c r="F362" t="s">
        <v>3157</v>
      </c>
      <c r="G362" t="s">
        <v>1000</v>
      </c>
      <c r="H362" t="s">
        <v>3158</v>
      </c>
      <c r="I362" t="s">
        <v>1305</v>
      </c>
      <c r="J362" t="s">
        <v>1048</v>
      </c>
      <c r="K362" t="s">
        <v>3159</v>
      </c>
      <c r="L362" t="s">
        <v>1308</v>
      </c>
      <c r="M362">
        <v>64.498056699999992</v>
      </c>
      <c r="N362">
        <v>-165.41061569999999</v>
      </c>
      <c r="O362" t="s">
        <v>3160</v>
      </c>
    </row>
    <row r="363" spans="1:15" hidden="1" x14ac:dyDescent="0.3">
      <c r="A363" t="s">
        <v>3153</v>
      </c>
      <c r="B363" t="s">
        <v>3154</v>
      </c>
      <c r="C363" t="s">
        <v>3161</v>
      </c>
      <c r="D363" t="s">
        <v>3162</v>
      </c>
      <c r="E363" t="s">
        <v>1320</v>
      </c>
      <c r="F363" t="s">
        <v>3163</v>
      </c>
      <c r="G363" t="s">
        <v>3164</v>
      </c>
      <c r="H363" t="s">
        <v>1000</v>
      </c>
      <c r="I363" t="s">
        <v>1000</v>
      </c>
      <c r="J363" t="s">
        <v>1336</v>
      </c>
      <c r="K363" t="s">
        <v>3165</v>
      </c>
      <c r="L363" t="s">
        <v>1787</v>
      </c>
      <c r="M363">
        <v>64.497887199999994</v>
      </c>
      <c r="N363">
        <v>-165.40826779999998</v>
      </c>
      <c r="O363" t="s">
        <v>3166</v>
      </c>
    </row>
    <row r="364" spans="1:15" hidden="1" x14ac:dyDescent="0.3">
      <c r="A364" t="s">
        <v>3167</v>
      </c>
      <c r="B364" t="s">
        <v>3168</v>
      </c>
      <c r="C364" t="s">
        <v>3169</v>
      </c>
      <c r="D364" t="s">
        <v>3170</v>
      </c>
      <c r="E364" t="s">
        <v>3171</v>
      </c>
      <c r="F364" t="s">
        <v>3172</v>
      </c>
      <c r="G364" t="s">
        <v>1000</v>
      </c>
      <c r="H364" t="s">
        <v>1513</v>
      </c>
      <c r="I364" t="s">
        <v>1000</v>
      </c>
      <c r="J364" t="s">
        <v>1017</v>
      </c>
      <c r="K364" t="s">
        <v>3173</v>
      </c>
      <c r="L364" t="s">
        <v>3174</v>
      </c>
      <c r="M364">
        <v>64.845840039262015</v>
      </c>
      <c r="N364">
        <v>-147.68988624215129</v>
      </c>
      <c r="O364" t="s">
        <v>3175</v>
      </c>
    </row>
    <row r="365" spans="1:15" hidden="1" x14ac:dyDescent="0.3">
      <c r="A365" t="s">
        <v>3176</v>
      </c>
      <c r="B365" t="s">
        <v>3177</v>
      </c>
      <c r="C365" t="s">
        <v>3178</v>
      </c>
      <c r="D365" t="s">
        <v>3179</v>
      </c>
      <c r="E365" t="s">
        <v>2124</v>
      </c>
      <c r="F365" t="s">
        <v>3180</v>
      </c>
      <c r="G365" t="s">
        <v>1000</v>
      </c>
      <c r="H365" t="s">
        <v>3181</v>
      </c>
      <c r="I365" t="s">
        <v>1000</v>
      </c>
      <c r="J365" t="s">
        <v>1017</v>
      </c>
      <c r="K365" t="s">
        <v>1000</v>
      </c>
      <c r="L365" t="s">
        <v>3182</v>
      </c>
      <c r="M365">
        <v>64.496610000000004</v>
      </c>
      <c r="N365">
        <v>-165.39938000000001</v>
      </c>
      <c r="O365" t="s">
        <v>3183</v>
      </c>
    </row>
    <row r="366" spans="1:15" hidden="1" x14ac:dyDescent="0.3">
      <c r="A366" t="s">
        <v>3176</v>
      </c>
      <c r="B366" t="s">
        <v>3177</v>
      </c>
      <c r="C366" t="s">
        <v>3184</v>
      </c>
      <c r="D366" t="s">
        <v>3185</v>
      </c>
      <c r="E366" t="s">
        <v>2166</v>
      </c>
      <c r="F366" t="s">
        <v>3186</v>
      </c>
      <c r="G366" t="s">
        <v>3187</v>
      </c>
      <c r="H366" t="s">
        <v>1000</v>
      </c>
      <c r="I366" t="s">
        <v>1000</v>
      </c>
      <c r="J366" t="s">
        <v>1124</v>
      </c>
      <c r="K366" t="s">
        <v>1000</v>
      </c>
      <c r="L366" t="s">
        <v>3188</v>
      </c>
      <c r="M366">
        <v>64.496610000000004</v>
      </c>
      <c r="N366">
        <v>-165.39938000000001</v>
      </c>
      <c r="O366" t="s">
        <v>1000</v>
      </c>
    </row>
    <row r="367" spans="1:15" hidden="1" x14ac:dyDescent="0.3">
      <c r="A367" t="s">
        <v>3176</v>
      </c>
      <c r="B367" t="s">
        <v>3177</v>
      </c>
      <c r="C367" t="s">
        <v>3189</v>
      </c>
      <c r="D367" t="s">
        <v>3190</v>
      </c>
      <c r="E367" t="s">
        <v>2166</v>
      </c>
      <c r="F367" t="s">
        <v>3191</v>
      </c>
      <c r="G367" t="s">
        <v>3192</v>
      </c>
      <c r="H367" t="s">
        <v>1000</v>
      </c>
      <c r="I367" t="s">
        <v>1000</v>
      </c>
      <c r="J367" t="s">
        <v>1124</v>
      </c>
      <c r="K367" t="s">
        <v>1000</v>
      </c>
      <c r="L367" t="s">
        <v>3188</v>
      </c>
      <c r="M367">
        <v>64.496610000000004</v>
      </c>
      <c r="N367">
        <v>-165.39938000000001</v>
      </c>
      <c r="O367" t="s">
        <v>1000</v>
      </c>
    </row>
    <row r="368" spans="1:15" hidden="1" x14ac:dyDescent="0.3">
      <c r="A368" t="s">
        <v>3193</v>
      </c>
      <c r="B368" t="s">
        <v>3194</v>
      </c>
      <c r="C368" t="s">
        <v>3195</v>
      </c>
      <c r="D368" t="s">
        <v>3196</v>
      </c>
      <c r="E368" t="s">
        <v>1045</v>
      </c>
      <c r="F368" t="s">
        <v>3197</v>
      </c>
      <c r="G368" t="s">
        <v>1000</v>
      </c>
      <c r="H368" t="s">
        <v>3198</v>
      </c>
      <c r="I368" t="s">
        <v>1000</v>
      </c>
      <c r="J368" t="s">
        <v>1048</v>
      </c>
      <c r="K368" t="s">
        <v>1000</v>
      </c>
      <c r="L368" t="s">
        <v>3199</v>
      </c>
      <c r="M368">
        <v>71.292349999999999</v>
      </c>
      <c r="N368">
        <v>-156.78552999999999</v>
      </c>
      <c r="O368" t="s">
        <v>3200</v>
      </c>
    </row>
    <row r="369" spans="1:15" hidden="1" x14ac:dyDescent="0.3">
      <c r="A369" t="s">
        <v>3193</v>
      </c>
      <c r="B369" t="s">
        <v>3194</v>
      </c>
      <c r="C369" t="s">
        <v>3201</v>
      </c>
      <c r="D369" t="s">
        <v>3202</v>
      </c>
      <c r="E369" t="s">
        <v>1320</v>
      </c>
      <c r="F369" t="s">
        <v>3203</v>
      </c>
      <c r="G369" t="s">
        <v>3204</v>
      </c>
      <c r="H369" t="s">
        <v>1000</v>
      </c>
      <c r="I369" t="s">
        <v>1000</v>
      </c>
      <c r="J369" t="s">
        <v>1027</v>
      </c>
      <c r="K369" t="s">
        <v>1125</v>
      </c>
      <c r="L369" t="s">
        <v>3205</v>
      </c>
      <c r="M369">
        <v>71.291950200000002</v>
      </c>
      <c r="N369">
        <v>-156.78506640000001</v>
      </c>
      <c r="O369" t="s">
        <v>1000</v>
      </c>
    </row>
    <row r="370" spans="1:15" hidden="1" x14ac:dyDescent="0.3">
      <c r="A370" t="s">
        <v>3193</v>
      </c>
      <c r="B370" t="s">
        <v>3194</v>
      </c>
      <c r="C370" t="s">
        <v>3206</v>
      </c>
      <c r="D370" t="s">
        <v>3207</v>
      </c>
      <c r="E370" t="s">
        <v>1320</v>
      </c>
      <c r="F370" t="s">
        <v>3208</v>
      </c>
      <c r="G370" t="s">
        <v>3209</v>
      </c>
      <c r="H370" t="s">
        <v>1000</v>
      </c>
      <c r="I370" t="s">
        <v>1000</v>
      </c>
      <c r="J370" t="s">
        <v>1027</v>
      </c>
      <c r="K370" t="s">
        <v>3150</v>
      </c>
      <c r="L370" t="s">
        <v>1485</v>
      </c>
      <c r="M370">
        <v>71.291950200000002</v>
      </c>
      <c r="N370">
        <v>-156.78506640000001</v>
      </c>
      <c r="O370" t="s">
        <v>1000</v>
      </c>
    </row>
    <row r="371" spans="1:15" hidden="1" x14ac:dyDescent="0.3">
      <c r="A371" t="s">
        <v>3210</v>
      </c>
      <c r="B371" t="s">
        <v>3211</v>
      </c>
      <c r="C371" t="s">
        <v>3212</v>
      </c>
      <c r="D371" t="s">
        <v>3213</v>
      </c>
      <c r="E371" t="s">
        <v>1045</v>
      </c>
      <c r="F371" t="s">
        <v>3214</v>
      </c>
      <c r="G371" t="s">
        <v>1000</v>
      </c>
      <c r="H371" t="s">
        <v>3215</v>
      </c>
      <c r="I371" t="s">
        <v>1000</v>
      </c>
      <c r="J371" t="s">
        <v>1048</v>
      </c>
      <c r="K371" t="s">
        <v>1125</v>
      </c>
      <c r="L371" t="s">
        <v>3216</v>
      </c>
      <c r="M371">
        <v>71.292259999999999</v>
      </c>
      <c r="N371">
        <v>-156.78507999999999</v>
      </c>
      <c r="O371" t="s">
        <v>3217</v>
      </c>
    </row>
    <row r="372" spans="1:15" hidden="1" x14ac:dyDescent="0.3">
      <c r="A372" t="s">
        <v>3210</v>
      </c>
      <c r="B372" t="s">
        <v>3211</v>
      </c>
      <c r="C372" t="s">
        <v>3218</v>
      </c>
      <c r="D372" t="s">
        <v>3219</v>
      </c>
      <c r="E372" t="s">
        <v>1320</v>
      </c>
      <c r="F372" t="s">
        <v>3220</v>
      </c>
      <c r="G372" t="s">
        <v>3221</v>
      </c>
      <c r="H372" t="s">
        <v>1000</v>
      </c>
      <c r="I372" t="s">
        <v>1000</v>
      </c>
      <c r="J372" t="s">
        <v>1336</v>
      </c>
      <c r="K372" t="s">
        <v>1000</v>
      </c>
      <c r="L372" t="s">
        <v>3216</v>
      </c>
      <c r="M372">
        <v>71.292259999999999</v>
      </c>
      <c r="N372">
        <v>-156.78507999999999</v>
      </c>
      <c r="O372" t="s">
        <v>1000</v>
      </c>
    </row>
    <row r="373" spans="1:15" hidden="1" x14ac:dyDescent="0.3">
      <c r="A373" t="s">
        <v>3222</v>
      </c>
      <c r="B373" t="s">
        <v>3223</v>
      </c>
      <c r="C373" t="s">
        <v>3224</v>
      </c>
      <c r="D373" t="s">
        <v>3225</v>
      </c>
      <c r="E373" t="s">
        <v>3171</v>
      </c>
      <c r="F373" t="s">
        <v>3226</v>
      </c>
      <c r="G373" t="s">
        <v>1000</v>
      </c>
      <c r="H373" t="s">
        <v>3227</v>
      </c>
      <c r="I373" t="s">
        <v>1000</v>
      </c>
      <c r="J373" t="s">
        <v>1017</v>
      </c>
      <c r="K373" t="s">
        <v>3228</v>
      </c>
      <c r="L373" t="s">
        <v>3229</v>
      </c>
      <c r="M373">
        <v>58.388359999999999</v>
      </c>
      <c r="N373">
        <v>-134.56788</v>
      </c>
      <c r="O373" t="s">
        <v>3230</v>
      </c>
    </row>
    <row r="374" spans="1:15" hidden="1" x14ac:dyDescent="0.3">
      <c r="A374" t="s">
        <v>3231</v>
      </c>
      <c r="B374" t="s">
        <v>3232</v>
      </c>
      <c r="C374" t="s">
        <v>3233</v>
      </c>
      <c r="D374" t="s">
        <v>3234</v>
      </c>
      <c r="E374" t="s">
        <v>3171</v>
      </c>
      <c r="F374" t="s">
        <v>3235</v>
      </c>
      <c r="G374" t="s">
        <v>1000</v>
      </c>
      <c r="H374" t="s">
        <v>3236</v>
      </c>
      <c r="I374" t="s">
        <v>3237</v>
      </c>
      <c r="J374" t="s">
        <v>1017</v>
      </c>
      <c r="K374" t="s">
        <v>1000</v>
      </c>
      <c r="L374" t="s">
        <v>3238</v>
      </c>
      <c r="M374">
        <v>64.306585733762816</v>
      </c>
      <c r="N374">
        <v>-146.65649414062503</v>
      </c>
      <c r="O374" t="s">
        <v>3239</v>
      </c>
    </row>
    <row r="375" spans="1:15" hidden="1" x14ac:dyDescent="0.3">
      <c r="A375" t="s">
        <v>3240</v>
      </c>
      <c r="B375" t="s">
        <v>3241</v>
      </c>
      <c r="C375" t="s">
        <v>3242</v>
      </c>
      <c r="D375" t="s">
        <v>3243</v>
      </c>
      <c r="E375" t="s">
        <v>3171</v>
      </c>
      <c r="F375" t="s">
        <v>3244</v>
      </c>
      <c r="G375" t="s">
        <v>1000</v>
      </c>
      <c r="H375" t="s">
        <v>3245</v>
      </c>
      <c r="I375" t="s">
        <v>1000</v>
      </c>
      <c r="J375" t="s">
        <v>1017</v>
      </c>
      <c r="K375" t="s">
        <v>1000</v>
      </c>
      <c r="L375" t="s">
        <v>3246</v>
      </c>
      <c r="M375">
        <v>61.68074</v>
      </c>
      <c r="N375">
        <v>-144.78226000000001</v>
      </c>
      <c r="O375" t="s">
        <v>3247</v>
      </c>
    </row>
    <row r="376" spans="1:15" hidden="1" x14ac:dyDescent="0.3">
      <c r="A376" t="s">
        <v>3248</v>
      </c>
      <c r="B376" t="s">
        <v>3249</v>
      </c>
      <c r="C376" t="s">
        <v>3250</v>
      </c>
      <c r="D376" t="s">
        <v>3251</v>
      </c>
      <c r="E376" t="s">
        <v>2124</v>
      </c>
      <c r="F376" t="s">
        <v>3252</v>
      </c>
      <c r="G376" t="s">
        <v>1000</v>
      </c>
      <c r="H376" t="s">
        <v>3253</v>
      </c>
      <c r="I376" t="s">
        <v>1000</v>
      </c>
      <c r="J376" t="s">
        <v>1017</v>
      </c>
      <c r="K376" t="s">
        <v>1000</v>
      </c>
      <c r="L376" t="s">
        <v>3254</v>
      </c>
      <c r="M376">
        <v>56.471420000000002</v>
      </c>
      <c r="N376">
        <v>-132.38374999999999</v>
      </c>
      <c r="O376" t="s">
        <v>3255</v>
      </c>
    </row>
    <row r="377" spans="1:15" hidden="1" x14ac:dyDescent="0.3">
      <c r="A377" t="s">
        <v>3248</v>
      </c>
      <c r="B377" t="s">
        <v>3249</v>
      </c>
      <c r="C377" t="s">
        <v>3256</v>
      </c>
      <c r="D377" t="s">
        <v>3257</v>
      </c>
      <c r="E377" t="s">
        <v>2166</v>
      </c>
      <c r="F377" t="s">
        <v>3258</v>
      </c>
      <c r="G377" t="s">
        <v>3259</v>
      </c>
      <c r="H377" t="s">
        <v>1000</v>
      </c>
      <c r="I377" t="s">
        <v>1000</v>
      </c>
      <c r="J377" t="s">
        <v>1124</v>
      </c>
      <c r="K377" t="s">
        <v>2550</v>
      </c>
      <c r="L377" t="s">
        <v>3254</v>
      </c>
      <c r="M377">
        <v>56.471420000000002</v>
      </c>
      <c r="N377">
        <v>-132.38374999999999</v>
      </c>
      <c r="O377" t="s">
        <v>1000</v>
      </c>
    </row>
    <row r="378" spans="1:15" hidden="1" x14ac:dyDescent="0.3">
      <c r="A378" t="s">
        <v>3248</v>
      </c>
      <c r="B378" t="s">
        <v>3249</v>
      </c>
      <c r="C378" t="s">
        <v>3260</v>
      </c>
      <c r="D378" t="s">
        <v>3261</v>
      </c>
      <c r="E378" t="s">
        <v>2166</v>
      </c>
      <c r="F378" t="s">
        <v>3262</v>
      </c>
      <c r="G378" t="s">
        <v>3263</v>
      </c>
      <c r="H378" t="s">
        <v>1000</v>
      </c>
      <c r="I378" t="s">
        <v>1000</v>
      </c>
      <c r="J378" t="s">
        <v>1124</v>
      </c>
      <c r="K378" t="s">
        <v>1000</v>
      </c>
      <c r="L378" t="s">
        <v>3264</v>
      </c>
      <c r="M378">
        <v>56.471420000000002</v>
      </c>
      <c r="N378">
        <v>-132.38374999999999</v>
      </c>
      <c r="O378" t="s">
        <v>1000</v>
      </c>
    </row>
    <row r="379" spans="1:15" hidden="1" x14ac:dyDescent="0.3">
      <c r="A379" t="s">
        <v>3265</v>
      </c>
      <c r="B379" t="s">
        <v>3266</v>
      </c>
      <c r="C379" t="s">
        <v>3267</v>
      </c>
      <c r="D379" t="s">
        <v>3268</v>
      </c>
      <c r="E379" t="s">
        <v>1014</v>
      </c>
      <c r="F379" t="s">
        <v>3269</v>
      </c>
      <c r="G379" t="s">
        <v>1000</v>
      </c>
      <c r="H379" t="s">
        <v>3270</v>
      </c>
      <c r="I379" t="s">
        <v>1000</v>
      </c>
      <c r="J379" t="s">
        <v>1017</v>
      </c>
      <c r="K379" t="s">
        <v>3271</v>
      </c>
      <c r="L379" t="s">
        <v>3272</v>
      </c>
      <c r="M379">
        <v>58.382269999999998</v>
      </c>
      <c r="N379">
        <v>-134.68679</v>
      </c>
      <c r="O379" t="s">
        <v>3273</v>
      </c>
    </row>
    <row r="380" spans="1:15" hidden="1" x14ac:dyDescent="0.3">
      <c r="A380" t="s">
        <v>3265</v>
      </c>
      <c r="B380" t="s">
        <v>3266</v>
      </c>
      <c r="C380" t="s">
        <v>3274</v>
      </c>
      <c r="D380" t="s">
        <v>3275</v>
      </c>
      <c r="E380" t="s">
        <v>1054</v>
      </c>
      <c r="F380" t="s">
        <v>3276</v>
      </c>
      <c r="G380" t="s">
        <v>3277</v>
      </c>
      <c r="H380" t="s">
        <v>1000</v>
      </c>
      <c r="I380" t="s">
        <v>1000</v>
      </c>
      <c r="J380" t="s">
        <v>1027</v>
      </c>
      <c r="K380" t="s">
        <v>3278</v>
      </c>
      <c r="L380" t="s">
        <v>3272</v>
      </c>
      <c r="M380">
        <v>58.382269999999998</v>
      </c>
      <c r="N380">
        <v>-134.68679</v>
      </c>
      <c r="O380" t="s">
        <v>3279</v>
      </c>
    </row>
    <row r="381" spans="1:15" hidden="1" x14ac:dyDescent="0.3">
      <c r="A381" t="s">
        <v>3280</v>
      </c>
      <c r="B381" t="s">
        <v>3281</v>
      </c>
      <c r="C381" t="s">
        <v>3282</v>
      </c>
      <c r="D381" t="s">
        <v>3283</v>
      </c>
      <c r="E381" t="s">
        <v>3171</v>
      </c>
      <c r="F381" t="s">
        <v>3284</v>
      </c>
      <c r="G381" t="s">
        <v>1000</v>
      </c>
      <c r="H381" t="s">
        <v>1000</v>
      </c>
      <c r="I381" t="s">
        <v>3285</v>
      </c>
      <c r="J381" t="s">
        <v>1017</v>
      </c>
      <c r="K381" t="s">
        <v>1000</v>
      </c>
      <c r="L381" t="s">
        <v>3286</v>
      </c>
      <c r="M381">
        <v>64.846846503487967</v>
      </c>
      <c r="N381">
        <v>-147.72946894168857</v>
      </c>
      <c r="O381" t="s">
        <v>3287</v>
      </c>
    </row>
    <row r="382" spans="1:15" hidden="1" x14ac:dyDescent="0.3">
      <c r="A382" t="s">
        <v>3280</v>
      </c>
      <c r="B382" t="s">
        <v>3281</v>
      </c>
      <c r="C382" t="s">
        <v>3288</v>
      </c>
      <c r="D382" t="s">
        <v>3289</v>
      </c>
      <c r="E382" t="s">
        <v>3290</v>
      </c>
      <c r="F382" t="s">
        <v>3291</v>
      </c>
      <c r="G382" t="s">
        <v>3292</v>
      </c>
      <c r="H382" t="s">
        <v>1000</v>
      </c>
      <c r="I382" t="s">
        <v>1000</v>
      </c>
      <c r="J382" t="s">
        <v>1336</v>
      </c>
      <c r="K382" t="s">
        <v>1000</v>
      </c>
      <c r="L382" t="s">
        <v>1000</v>
      </c>
      <c r="M382">
        <v>64.904910049050827</v>
      </c>
      <c r="N382">
        <v>-147.73864746093753</v>
      </c>
      <c r="O382" t="s">
        <v>1000</v>
      </c>
    </row>
    <row r="383" spans="1:15" hidden="1" x14ac:dyDescent="0.3">
      <c r="A383" t="s">
        <v>3293</v>
      </c>
      <c r="B383" t="s">
        <v>3294</v>
      </c>
      <c r="C383" t="s">
        <v>3295</v>
      </c>
      <c r="D383" t="s">
        <v>3296</v>
      </c>
      <c r="E383" t="s">
        <v>3171</v>
      </c>
      <c r="F383" t="s">
        <v>3297</v>
      </c>
      <c r="G383" t="s">
        <v>1000</v>
      </c>
      <c r="H383" t="s">
        <v>3298</v>
      </c>
      <c r="I383" t="s">
        <v>1000</v>
      </c>
      <c r="J383" t="s">
        <v>1017</v>
      </c>
      <c r="K383" t="s">
        <v>1125</v>
      </c>
      <c r="L383" t="s">
        <v>3299</v>
      </c>
      <c r="M383">
        <v>64.762595579435896</v>
      </c>
      <c r="N383">
        <v>-147.31033623218539</v>
      </c>
      <c r="O383" t="s">
        <v>3300</v>
      </c>
    </row>
    <row r="384" spans="1:15" hidden="1" x14ac:dyDescent="0.3">
      <c r="A384" t="s">
        <v>3301</v>
      </c>
      <c r="B384" t="s">
        <v>3302</v>
      </c>
      <c r="C384" t="s">
        <v>3303</v>
      </c>
      <c r="D384" t="s">
        <v>3304</v>
      </c>
      <c r="E384" t="s">
        <v>2124</v>
      </c>
      <c r="F384" t="s">
        <v>3305</v>
      </c>
      <c r="G384" t="s">
        <v>1000</v>
      </c>
      <c r="H384" t="s">
        <v>2282</v>
      </c>
      <c r="I384" t="s">
        <v>1000</v>
      </c>
      <c r="J384" t="s">
        <v>1017</v>
      </c>
      <c r="K384" t="s">
        <v>1000</v>
      </c>
      <c r="L384" t="s">
        <v>3306</v>
      </c>
      <c r="M384">
        <v>57.053449999999998</v>
      </c>
      <c r="N384">
        <v>-135.33412999999999</v>
      </c>
      <c r="O384" t="s">
        <v>3307</v>
      </c>
    </row>
    <row r="385" spans="1:15" hidden="1" x14ac:dyDescent="0.3">
      <c r="A385" t="s">
        <v>3308</v>
      </c>
      <c r="B385" t="s">
        <v>3309</v>
      </c>
      <c r="C385" t="s">
        <v>3310</v>
      </c>
      <c r="D385" t="s">
        <v>3311</v>
      </c>
      <c r="E385" t="s">
        <v>1907</v>
      </c>
      <c r="F385" t="s">
        <v>3312</v>
      </c>
      <c r="G385" t="s">
        <v>3313</v>
      </c>
      <c r="H385" t="s">
        <v>1000</v>
      </c>
      <c r="I385" t="s">
        <v>1000</v>
      </c>
      <c r="J385" t="s">
        <v>1315</v>
      </c>
      <c r="K385" t="s">
        <v>1000</v>
      </c>
      <c r="L385" t="s">
        <v>3314</v>
      </c>
      <c r="M385">
        <v>57.052689999999998</v>
      </c>
      <c r="N385">
        <v>-135.33331000000001</v>
      </c>
      <c r="O385" t="s">
        <v>3315</v>
      </c>
    </row>
    <row r="386" spans="1:15" hidden="1" x14ac:dyDescent="0.3">
      <c r="A386" t="s">
        <v>3308</v>
      </c>
      <c r="B386" t="s">
        <v>3309</v>
      </c>
      <c r="C386" t="s">
        <v>3316</v>
      </c>
      <c r="D386" t="s">
        <v>3317</v>
      </c>
      <c r="E386" t="s">
        <v>2166</v>
      </c>
      <c r="F386" t="s">
        <v>3318</v>
      </c>
      <c r="G386" t="s">
        <v>3319</v>
      </c>
      <c r="H386" t="s">
        <v>1000</v>
      </c>
      <c r="I386" t="s">
        <v>1000</v>
      </c>
      <c r="J386" t="s">
        <v>1315</v>
      </c>
      <c r="K386" t="s">
        <v>1000</v>
      </c>
      <c r="L386" t="s">
        <v>3320</v>
      </c>
      <c r="M386">
        <v>57.053449999999998</v>
      </c>
      <c r="N386">
        <v>-135.33412999999999</v>
      </c>
      <c r="O386" t="s">
        <v>3315</v>
      </c>
    </row>
    <row r="387" spans="1:15" hidden="1" x14ac:dyDescent="0.3">
      <c r="A387" t="s">
        <v>3308</v>
      </c>
      <c r="B387" t="s">
        <v>3309</v>
      </c>
      <c r="C387" t="s">
        <v>3321</v>
      </c>
      <c r="D387" t="s">
        <v>3322</v>
      </c>
      <c r="E387" t="s">
        <v>2166</v>
      </c>
      <c r="F387" t="s">
        <v>3323</v>
      </c>
      <c r="G387" t="s">
        <v>3324</v>
      </c>
      <c r="H387" t="s">
        <v>1000</v>
      </c>
      <c r="I387" t="s">
        <v>1000</v>
      </c>
      <c r="J387" t="s">
        <v>1315</v>
      </c>
      <c r="K387" t="s">
        <v>1125</v>
      </c>
      <c r="L387" t="s">
        <v>1000</v>
      </c>
      <c r="M387">
        <v>57.051540000000003</v>
      </c>
      <c r="N387">
        <v>-135.33275</v>
      </c>
      <c r="O387" t="s">
        <v>3315</v>
      </c>
    </row>
    <row r="388" spans="1:15" hidden="1" x14ac:dyDescent="0.3">
      <c r="A388" t="s">
        <v>3308</v>
      </c>
      <c r="B388" t="s">
        <v>3309</v>
      </c>
      <c r="C388" t="s">
        <v>3325</v>
      </c>
      <c r="D388" t="s">
        <v>3326</v>
      </c>
      <c r="E388" t="s">
        <v>2124</v>
      </c>
      <c r="F388" t="s">
        <v>3327</v>
      </c>
      <c r="G388" t="s">
        <v>1000</v>
      </c>
      <c r="H388" t="s">
        <v>3328</v>
      </c>
      <c r="I388" t="s">
        <v>3329</v>
      </c>
      <c r="J388" t="s">
        <v>1017</v>
      </c>
      <c r="K388" t="s">
        <v>1125</v>
      </c>
      <c r="L388" t="s">
        <v>3330</v>
      </c>
      <c r="M388">
        <v>57.052689999999998</v>
      </c>
      <c r="N388">
        <v>-135.33331000000001</v>
      </c>
      <c r="O388" t="s">
        <v>3331</v>
      </c>
    </row>
    <row r="389" spans="1:15" hidden="1" x14ac:dyDescent="0.3">
      <c r="A389" t="s">
        <v>3308</v>
      </c>
      <c r="B389" t="s">
        <v>3309</v>
      </c>
      <c r="C389" t="s">
        <v>3332</v>
      </c>
      <c r="D389" t="s">
        <v>3333</v>
      </c>
      <c r="E389" t="s">
        <v>1021</v>
      </c>
      <c r="F389" t="s">
        <v>3334</v>
      </c>
      <c r="G389" t="s">
        <v>3335</v>
      </c>
      <c r="H389" t="s">
        <v>1000</v>
      </c>
      <c r="I389" t="s">
        <v>1000</v>
      </c>
      <c r="J389" t="s">
        <v>1024</v>
      </c>
      <c r="K389" t="s">
        <v>1000</v>
      </c>
      <c r="L389" t="s">
        <v>3314</v>
      </c>
      <c r="M389">
        <v>57.052689999999998</v>
      </c>
      <c r="N389">
        <v>-135.33331000000001</v>
      </c>
      <c r="O389" t="s">
        <v>3336</v>
      </c>
    </row>
    <row r="390" spans="1:15" hidden="1" x14ac:dyDescent="0.3">
      <c r="A390" t="s">
        <v>3308</v>
      </c>
      <c r="B390" t="s">
        <v>3309</v>
      </c>
      <c r="C390" t="s">
        <v>3337</v>
      </c>
      <c r="D390" t="s">
        <v>3338</v>
      </c>
      <c r="E390" t="s">
        <v>1021</v>
      </c>
      <c r="F390" t="s">
        <v>3339</v>
      </c>
      <c r="G390" t="s">
        <v>3340</v>
      </c>
      <c r="H390" t="s">
        <v>1000</v>
      </c>
      <c r="I390" t="s">
        <v>1000</v>
      </c>
      <c r="J390" t="s">
        <v>1024</v>
      </c>
      <c r="K390" t="s">
        <v>1000</v>
      </c>
      <c r="L390" t="s">
        <v>3314</v>
      </c>
      <c r="M390">
        <v>57.052689999999998</v>
      </c>
      <c r="N390">
        <v>-135.33331000000001</v>
      </c>
      <c r="O390" t="s">
        <v>3336</v>
      </c>
    </row>
    <row r="391" spans="1:15" hidden="1" x14ac:dyDescent="0.3">
      <c r="A391" t="s">
        <v>3308</v>
      </c>
      <c r="B391" t="s">
        <v>3309</v>
      </c>
      <c r="C391" t="s">
        <v>3341</v>
      </c>
      <c r="D391" t="s">
        <v>3342</v>
      </c>
      <c r="E391" t="s">
        <v>1021</v>
      </c>
      <c r="F391" t="s">
        <v>3343</v>
      </c>
      <c r="G391" t="s">
        <v>3344</v>
      </c>
      <c r="H391" t="s">
        <v>1000</v>
      </c>
      <c r="I391" t="s">
        <v>1000</v>
      </c>
      <c r="J391" t="s">
        <v>1024</v>
      </c>
      <c r="K391" t="s">
        <v>1000</v>
      </c>
      <c r="L391" t="s">
        <v>3314</v>
      </c>
      <c r="M391">
        <v>57.052689999999998</v>
      </c>
      <c r="N391">
        <v>-135.33331000000001</v>
      </c>
      <c r="O391" t="s">
        <v>3336</v>
      </c>
    </row>
    <row r="392" spans="1:15" hidden="1" x14ac:dyDescent="0.3">
      <c r="A392" t="s">
        <v>3345</v>
      </c>
      <c r="B392" t="s">
        <v>3346</v>
      </c>
      <c r="C392" t="s">
        <v>3347</v>
      </c>
      <c r="D392" t="s">
        <v>3348</v>
      </c>
      <c r="E392" t="s">
        <v>2124</v>
      </c>
      <c r="F392" t="s">
        <v>3349</v>
      </c>
      <c r="G392" t="s">
        <v>1000</v>
      </c>
      <c r="H392" t="s">
        <v>2452</v>
      </c>
      <c r="I392" t="s">
        <v>1000</v>
      </c>
      <c r="J392" t="s">
        <v>1017</v>
      </c>
      <c r="K392" t="s">
        <v>3350</v>
      </c>
      <c r="L392" t="s">
        <v>3351</v>
      </c>
      <c r="M392">
        <v>57.053449999999998</v>
      </c>
      <c r="N392">
        <v>-135.33420000000001</v>
      </c>
      <c r="O392" t="s">
        <v>3352</v>
      </c>
    </row>
    <row r="393" spans="1:15" hidden="1" x14ac:dyDescent="0.3">
      <c r="A393" t="s">
        <v>3345</v>
      </c>
      <c r="B393" t="s">
        <v>3346</v>
      </c>
      <c r="C393" t="s">
        <v>3353</v>
      </c>
      <c r="D393" t="s">
        <v>3354</v>
      </c>
      <c r="E393" t="s">
        <v>2166</v>
      </c>
      <c r="F393" t="s">
        <v>3355</v>
      </c>
      <c r="G393" t="s">
        <v>3356</v>
      </c>
      <c r="H393" t="s">
        <v>1000</v>
      </c>
      <c r="I393" t="s">
        <v>1000</v>
      </c>
      <c r="J393" t="s">
        <v>1336</v>
      </c>
      <c r="K393" t="s">
        <v>1000</v>
      </c>
      <c r="L393" t="s">
        <v>3306</v>
      </c>
      <c r="M393">
        <v>57.053449999999998</v>
      </c>
      <c r="N393">
        <v>-135.33412999999999</v>
      </c>
      <c r="O393" t="s">
        <v>3357</v>
      </c>
    </row>
    <row r="394" spans="1:15" hidden="1" x14ac:dyDescent="0.3">
      <c r="A394" t="s">
        <v>3358</v>
      </c>
      <c r="B394" t="s">
        <v>3359</v>
      </c>
      <c r="C394" t="s">
        <v>3360</v>
      </c>
      <c r="D394" t="s">
        <v>3359</v>
      </c>
      <c r="E394" t="s">
        <v>2124</v>
      </c>
      <c r="F394" t="s">
        <v>3361</v>
      </c>
      <c r="G394" t="s">
        <v>1000</v>
      </c>
      <c r="H394" t="s">
        <v>3362</v>
      </c>
      <c r="I394" t="s">
        <v>1000</v>
      </c>
      <c r="J394" t="s">
        <v>1017</v>
      </c>
      <c r="K394" t="s">
        <v>1000</v>
      </c>
      <c r="L394" t="s">
        <v>3363</v>
      </c>
      <c r="M394">
        <v>70.210741999999996</v>
      </c>
      <c r="N394">
        <v>-148.42603600000001</v>
      </c>
      <c r="O394" t="s">
        <v>3364</v>
      </c>
    </row>
    <row r="395" spans="1:15" hidden="1" x14ac:dyDescent="0.3">
      <c r="A395" t="s">
        <v>3365</v>
      </c>
      <c r="B395" t="s">
        <v>3366</v>
      </c>
      <c r="C395" t="s">
        <v>3367</v>
      </c>
      <c r="D395" t="s">
        <v>3366</v>
      </c>
      <c r="E395" t="s">
        <v>2124</v>
      </c>
      <c r="F395" t="s">
        <v>3368</v>
      </c>
      <c r="G395" t="s">
        <v>1000</v>
      </c>
      <c r="H395" t="s">
        <v>3369</v>
      </c>
      <c r="I395" t="s">
        <v>1000</v>
      </c>
      <c r="J395" t="s">
        <v>1017</v>
      </c>
      <c r="K395" t="s">
        <v>1000</v>
      </c>
      <c r="L395" t="s">
        <v>3363</v>
      </c>
      <c r="M395">
        <v>70.210741999999996</v>
      </c>
      <c r="N395">
        <v>-148.42603600000001</v>
      </c>
      <c r="O395" t="s">
        <v>3370</v>
      </c>
    </row>
    <row r="396" spans="1:15" hidden="1" x14ac:dyDescent="0.3">
      <c r="A396" t="s">
        <v>3371</v>
      </c>
      <c r="B396" t="s">
        <v>3372</v>
      </c>
      <c r="C396" t="s">
        <v>3373</v>
      </c>
      <c r="D396" t="s">
        <v>3374</v>
      </c>
      <c r="E396" t="s">
        <v>1021</v>
      </c>
      <c r="F396" t="s">
        <v>3375</v>
      </c>
      <c r="G396" t="s">
        <v>3376</v>
      </c>
      <c r="H396" t="s">
        <v>1000</v>
      </c>
      <c r="I396" t="s">
        <v>1000</v>
      </c>
      <c r="J396" t="s">
        <v>1024</v>
      </c>
      <c r="K396" t="s">
        <v>1000</v>
      </c>
      <c r="L396" t="s">
        <v>3377</v>
      </c>
      <c r="M396">
        <v>64.047790000000006</v>
      </c>
      <c r="N396">
        <v>-145.73883000000001</v>
      </c>
      <c r="O396" t="s">
        <v>1000</v>
      </c>
    </row>
    <row r="397" spans="1:15" hidden="1" x14ac:dyDescent="0.3">
      <c r="A397" t="s">
        <v>3371</v>
      </c>
      <c r="B397" t="s">
        <v>3372</v>
      </c>
      <c r="C397" t="s">
        <v>3378</v>
      </c>
      <c r="D397" t="s">
        <v>3379</v>
      </c>
      <c r="E397" t="s">
        <v>3380</v>
      </c>
      <c r="F397" t="s">
        <v>3381</v>
      </c>
      <c r="G397" t="s">
        <v>3382</v>
      </c>
      <c r="H397" t="s">
        <v>1000</v>
      </c>
      <c r="I397" t="s">
        <v>1000</v>
      </c>
      <c r="J397" t="s">
        <v>1336</v>
      </c>
      <c r="K397" t="s">
        <v>1000</v>
      </c>
      <c r="L397" t="s">
        <v>3377</v>
      </c>
      <c r="M397">
        <v>62.947490000000002</v>
      </c>
      <c r="N397">
        <v>-145.51504</v>
      </c>
      <c r="O397" t="s">
        <v>3383</v>
      </c>
    </row>
    <row r="398" spans="1:15" hidden="1" x14ac:dyDescent="0.3">
      <c r="A398" t="s">
        <v>3371</v>
      </c>
      <c r="B398" t="s">
        <v>3372</v>
      </c>
      <c r="C398" t="s">
        <v>3384</v>
      </c>
      <c r="D398" t="s">
        <v>3385</v>
      </c>
      <c r="E398" t="s">
        <v>3171</v>
      </c>
      <c r="F398" t="s">
        <v>3386</v>
      </c>
      <c r="G398" t="s">
        <v>1000</v>
      </c>
      <c r="H398" t="s">
        <v>3387</v>
      </c>
      <c r="I398" t="s">
        <v>1000</v>
      </c>
      <c r="J398" t="s">
        <v>1017</v>
      </c>
      <c r="K398" t="s">
        <v>3388</v>
      </c>
      <c r="L398" t="s">
        <v>3389</v>
      </c>
      <c r="M398">
        <v>62.947490000000002</v>
      </c>
      <c r="N398">
        <v>-145.51504</v>
      </c>
      <c r="O398" t="s">
        <v>3390</v>
      </c>
    </row>
    <row r="399" spans="1:15" hidden="1" x14ac:dyDescent="0.3">
      <c r="A399" t="s">
        <v>3391</v>
      </c>
      <c r="B399" t="s">
        <v>3392</v>
      </c>
      <c r="C399" t="s">
        <v>3393</v>
      </c>
      <c r="D399" t="s">
        <v>3394</v>
      </c>
      <c r="E399" t="s">
        <v>3171</v>
      </c>
      <c r="F399" t="s">
        <v>3395</v>
      </c>
      <c r="G399" t="s">
        <v>1000</v>
      </c>
      <c r="H399" t="s">
        <v>3396</v>
      </c>
      <c r="I399" t="s">
        <v>1000</v>
      </c>
      <c r="J399" t="s">
        <v>1017</v>
      </c>
      <c r="K399" t="s">
        <v>1000</v>
      </c>
      <c r="L399" t="s">
        <v>3397</v>
      </c>
      <c r="M399">
        <v>63.716990000000003</v>
      </c>
      <c r="N399">
        <v>-144.65664000000001</v>
      </c>
      <c r="O399" t="s">
        <v>3398</v>
      </c>
    </row>
    <row r="400" spans="1:15" hidden="1" x14ac:dyDescent="0.3">
      <c r="A400" t="s">
        <v>3391</v>
      </c>
      <c r="B400" t="s">
        <v>3392</v>
      </c>
      <c r="C400" t="s">
        <v>3399</v>
      </c>
      <c r="D400" t="s">
        <v>3400</v>
      </c>
      <c r="E400" t="s">
        <v>3380</v>
      </c>
      <c r="F400" t="s">
        <v>3401</v>
      </c>
      <c r="G400" t="s">
        <v>3402</v>
      </c>
      <c r="H400" t="s">
        <v>1000</v>
      </c>
      <c r="I400" t="s">
        <v>1000</v>
      </c>
      <c r="J400" t="s">
        <v>1124</v>
      </c>
      <c r="K400" t="s">
        <v>1000</v>
      </c>
      <c r="L400" t="s">
        <v>3397</v>
      </c>
      <c r="M400">
        <v>63.716990000000003</v>
      </c>
      <c r="N400">
        <v>-144.65664000000001</v>
      </c>
      <c r="O400" t="s">
        <v>3403</v>
      </c>
    </row>
    <row r="401" spans="1:15" hidden="1" x14ac:dyDescent="0.3">
      <c r="A401" t="s">
        <v>3404</v>
      </c>
      <c r="B401" t="s">
        <v>3405</v>
      </c>
      <c r="C401" t="s">
        <v>3406</v>
      </c>
      <c r="D401" t="s">
        <v>3407</v>
      </c>
      <c r="E401" t="s">
        <v>3290</v>
      </c>
      <c r="F401" t="s">
        <v>3408</v>
      </c>
      <c r="G401" t="s">
        <v>3409</v>
      </c>
      <c r="H401" t="s">
        <v>1000</v>
      </c>
      <c r="I401" t="s">
        <v>1000</v>
      </c>
      <c r="J401" t="s">
        <v>1315</v>
      </c>
      <c r="K401" t="s">
        <v>1000</v>
      </c>
      <c r="L401" t="s">
        <v>3410</v>
      </c>
      <c r="M401">
        <v>71.290559999999999</v>
      </c>
      <c r="N401">
        <v>-156.78861000000001</v>
      </c>
      <c r="O401" t="s">
        <v>3411</v>
      </c>
    </row>
    <row r="402" spans="1:15" hidden="1" x14ac:dyDescent="0.3">
      <c r="A402" t="s">
        <v>3404</v>
      </c>
      <c r="B402" t="s">
        <v>3405</v>
      </c>
      <c r="C402" t="s">
        <v>3412</v>
      </c>
      <c r="D402" t="s">
        <v>3413</v>
      </c>
      <c r="E402" t="s">
        <v>3290</v>
      </c>
      <c r="F402" t="s">
        <v>3414</v>
      </c>
      <c r="G402" t="s">
        <v>3415</v>
      </c>
      <c r="H402" t="s">
        <v>1000</v>
      </c>
      <c r="I402" t="s">
        <v>1000</v>
      </c>
      <c r="J402" t="s">
        <v>1315</v>
      </c>
      <c r="K402" t="s">
        <v>1000</v>
      </c>
      <c r="L402" t="s">
        <v>3410</v>
      </c>
      <c r="M402">
        <v>71.290559999999999</v>
      </c>
      <c r="N402">
        <v>-156.78861000000001</v>
      </c>
      <c r="O402" t="s">
        <v>3411</v>
      </c>
    </row>
    <row r="403" spans="1:15" hidden="1" x14ac:dyDescent="0.3">
      <c r="A403" t="s">
        <v>3404</v>
      </c>
      <c r="B403" t="s">
        <v>3405</v>
      </c>
      <c r="C403" t="s">
        <v>3416</v>
      </c>
      <c r="D403" t="s">
        <v>3417</v>
      </c>
      <c r="E403" t="s">
        <v>1045</v>
      </c>
      <c r="F403" t="s">
        <v>3418</v>
      </c>
      <c r="G403" t="s">
        <v>1000</v>
      </c>
      <c r="H403" t="s">
        <v>3419</v>
      </c>
      <c r="I403" t="s">
        <v>3420</v>
      </c>
      <c r="J403" t="s">
        <v>1048</v>
      </c>
      <c r="K403" t="s">
        <v>1676</v>
      </c>
      <c r="L403" t="s">
        <v>3410</v>
      </c>
      <c r="M403">
        <v>71.290559999999999</v>
      </c>
      <c r="N403">
        <v>-156.78861000000001</v>
      </c>
      <c r="O403" t="s">
        <v>3421</v>
      </c>
    </row>
    <row r="404" spans="1:15" hidden="1" x14ac:dyDescent="0.3">
      <c r="A404" t="s">
        <v>3404</v>
      </c>
      <c r="B404" t="s">
        <v>3405</v>
      </c>
      <c r="C404" t="s">
        <v>3422</v>
      </c>
      <c r="D404" t="s">
        <v>3423</v>
      </c>
      <c r="E404" t="s">
        <v>1021</v>
      </c>
      <c r="F404" t="s">
        <v>3424</v>
      </c>
      <c r="G404" t="s">
        <v>3425</v>
      </c>
      <c r="H404" t="s">
        <v>1000</v>
      </c>
      <c r="I404" t="s">
        <v>1000</v>
      </c>
      <c r="J404" t="s">
        <v>1024</v>
      </c>
      <c r="K404" t="s">
        <v>1000</v>
      </c>
      <c r="L404" t="s">
        <v>3426</v>
      </c>
      <c r="M404">
        <v>71.241050000000001</v>
      </c>
      <c r="N404">
        <v>-156.77235999999999</v>
      </c>
      <c r="O404" t="s">
        <v>3411</v>
      </c>
    </row>
    <row r="405" spans="1:15" hidden="1" x14ac:dyDescent="0.3">
      <c r="A405" t="s">
        <v>3404</v>
      </c>
      <c r="B405" t="s">
        <v>3405</v>
      </c>
      <c r="C405" t="s">
        <v>3427</v>
      </c>
      <c r="D405" t="s">
        <v>3428</v>
      </c>
      <c r="E405" t="s">
        <v>1021</v>
      </c>
      <c r="F405" t="s">
        <v>3429</v>
      </c>
      <c r="G405" t="s">
        <v>3430</v>
      </c>
      <c r="H405" t="s">
        <v>1000</v>
      </c>
      <c r="I405" t="s">
        <v>1000</v>
      </c>
      <c r="J405" t="s">
        <v>1024</v>
      </c>
      <c r="K405" t="s">
        <v>1000</v>
      </c>
      <c r="L405" t="s">
        <v>3426</v>
      </c>
      <c r="M405">
        <v>71.241050000000001</v>
      </c>
      <c r="N405">
        <v>-156.77235999999999</v>
      </c>
      <c r="O405" t="s">
        <v>3411</v>
      </c>
    </row>
    <row r="406" spans="1:15" hidden="1" x14ac:dyDescent="0.3">
      <c r="A406" t="s">
        <v>3404</v>
      </c>
      <c r="B406" t="s">
        <v>3405</v>
      </c>
      <c r="C406" t="s">
        <v>3431</v>
      </c>
      <c r="D406" t="s">
        <v>3432</v>
      </c>
      <c r="E406" t="s">
        <v>1021</v>
      </c>
      <c r="F406" t="s">
        <v>3433</v>
      </c>
      <c r="G406" t="s">
        <v>3434</v>
      </c>
      <c r="H406" t="s">
        <v>1000</v>
      </c>
      <c r="I406" t="s">
        <v>1000</v>
      </c>
      <c r="J406" t="s">
        <v>1024</v>
      </c>
      <c r="K406" t="s">
        <v>1000</v>
      </c>
      <c r="L406" t="s">
        <v>3426</v>
      </c>
      <c r="M406">
        <v>71.241050000000001</v>
      </c>
      <c r="N406">
        <v>-156.77235999999999</v>
      </c>
      <c r="O406" t="s">
        <v>3411</v>
      </c>
    </row>
    <row r="407" spans="1:15" hidden="1" x14ac:dyDescent="0.3">
      <c r="A407" t="s">
        <v>3404</v>
      </c>
      <c r="B407" t="s">
        <v>3405</v>
      </c>
      <c r="C407" t="s">
        <v>3435</v>
      </c>
      <c r="D407" t="s">
        <v>3436</v>
      </c>
      <c r="E407" t="s">
        <v>1021</v>
      </c>
      <c r="F407" t="s">
        <v>3437</v>
      </c>
      <c r="G407" t="s">
        <v>3438</v>
      </c>
      <c r="H407" t="s">
        <v>1000</v>
      </c>
      <c r="I407" t="s">
        <v>1000</v>
      </c>
      <c r="J407" t="s">
        <v>1024</v>
      </c>
      <c r="K407" t="s">
        <v>1000</v>
      </c>
      <c r="L407" t="s">
        <v>3426</v>
      </c>
      <c r="M407">
        <v>71.241050000000001</v>
      </c>
      <c r="N407">
        <v>-156.77235999999999</v>
      </c>
      <c r="O407" t="s">
        <v>3411</v>
      </c>
    </row>
    <row r="408" spans="1:15" hidden="1" x14ac:dyDescent="0.3">
      <c r="A408" t="s">
        <v>3439</v>
      </c>
      <c r="B408" t="s">
        <v>3440</v>
      </c>
      <c r="C408" t="s">
        <v>3441</v>
      </c>
      <c r="D408" t="s">
        <v>3442</v>
      </c>
      <c r="E408" t="s">
        <v>3171</v>
      </c>
      <c r="F408" t="s">
        <v>3443</v>
      </c>
      <c r="G408" t="s">
        <v>1000</v>
      </c>
      <c r="H408" t="s">
        <v>3444</v>
      </c>
      <c r="I408" t="s">
        <v>1000</v>
      </c>
      <c r="J408" t="s">
        <v>2650</v>
      </c>
      <c r="K408" t="s">
        <v>1000</v>
      </c>
      <c r="L408" t="s">
        <v>1000</v>
      </c>
      <c r="M408">
        <v>37.418095101036201</v>
      </c>
      <c r="N408">
        <v>-122.09853172302201</v>
      </c>
      <c r="O408" t="s">
        <v>3445</v>
      </c>
    </row>
    <row r="409" spans="1:15" hidden="1" x14ac:dyDescent="0.3">
      <c r="A409" t="s">
        <v>3446</v>
      </c>
      <c r="B409" t="s">
        <v>3447</v>
      </c>
      <c r="C409" t="s">
        <v>3448</v>
      </c>
      <c r="D409" t="s">
        <v>3449</v>
      </c>
      <c r="E409" t="s">
        <v>3450</v>
      </c>
      <c r="F409" t="s">
        <v>3451</v>
      </c>
      <c r="G409" t="s">
        <v>1000</v>
      </c>
      <c r="H409" t="s">
        <v>3452</v>
      </c>
      <c r="I409" t="s">
        <v>1000</v>
      </c>
      <c r="J409" t="s">
        <v>1017</v>
      </c>
      <c r="K409" t="s">
        <v>2550</v>
      </c>
      <c r="L409" t="s">
        <v>3453</v>
      </c>
      <c r="M409">
        <v>66.866020000000006</v>
      </c>
      <c r="N409">
        <v>-162.61848000000001</v>
      </c>
      <c r="O409" t="s">
        <v>3454</v>
      </c>
    </row>
    <row r="410" spans="1:15" hidden="1" x14ac:dyDescent="0.3">
      <c r="A410" t="s">
        <v>3455</v>
      </c>
      <c r="B410" t="s">
        <v>3456</v>
      </c>
      <c r="C410" t="s">
        <v>3457</v>
      </c>
      <c r="D410" t="s">
        <v>3458</v>
      </c>
      <c r="E410" t="s">
        <v>3459</v>
      </c>
      <c r="F410" t="s">
        <v>3460</v>
      </c>
      <c r="G410" t="s">
        <v>1000</v>
      </c>
      <c r="H410" t="s">
        <v>3461</v>
      </c>
      <c r="I410" t="s">
        <v>1000</v>
      </c>
      <c r="J410" t="s">
        <v>1048</v>
      </c>
      <c r="K410" t="s">
        <v>1000</v>
      </c>
      <c r="L410" t="s">
        <v>3462</v>
      </c>
      <c r="M410">
        <v>55.381129999999999</v>
      </c>
      <c r="N410">
        <v>-131.73418000000001</v>
      </c>
      <c r="O410" t="s">
        <v>1000</v>
      </c>
    </row>
    <row r="411" spans="1:15" hidden="1" x14ac:dyDescent="0.3">
      <c r="A411" t="s">
        <v>3463</v>
      </c>
      <c r="B411" t="s">
        <v>3464</v>
      </c>
      <c r="C411" t="s">
        <v>3465</v>
      </c>
      <c r="D411" t="s">
        <v>3466</v>
      </c>
      <c r="E411" t="s">
        <v>3171</v>
      </c>
      <c r="F411" t="s">
        <v>3467</v>
      </c>
      <c r="G411" t="s">
        <v>1000</v>
      </c>
      <c r="H411" t="s">
        <v>3468</v>
      </c>
      <c r="I411" t="s">
        <v>1000</v>
      </c>
      <c r="J411" t="s">
        <v>1017</v>
      </c>
      <c r="K411" t="s">
        <v>1000</v>
      </c>
      <c r="L411" t="s">
        <v>3469</v>
      </c>
      <c r="M411">
        <v>63.323979999999999</v>
      </c>
      <c r="N411">
        <v>-142.82598999999999</v>
      </c>
      <c r="O411" t="s">
        <v>1000</v>
      </c>
    </row>
    <row r="412" spans="1:15" hidden="1" x14ac:dyDescent="0.3">
      <c r="A412" t="s">
        <v>3470</v>
      </c>
      <c r="B412" t="s">
        <v>3471</v>
      </c>
      <c r="C412" t="s">
        <v>3472</v>
      </c>
      <c r="D412" t="s">
        <v>3473</v>
      </c>
      <c r="E412" t="s">
        <v>2130</v>
      </c>
      <c r="F412" t="s">
        <v>3474</v>
      </c>
      <c r="G412" t="s">
        <v>1000</v>
      </c>
      <c r="H412" t="s">
        <v>1305</v>
      </c>
      <c r="I412" t="s">
        <v>1000</v>
      </c>
      <c r="J412" t="s">
        <v>1048</v>
      </c>
      <c r="K412" t="s">
        <v>1000</v>
      </c>
      <c r="L412" t="s">
        <v>3475</v>
      </c>
      <c r="M412">
        <v>59.441279999999999</v>
      </c>
      <c r="N412">
        <v>-151.70044999999999</v>
      </c>
      <c r="O412" t="s">
        <v>3476</v>
      </c>
    </row>
    <row r="413" spans="1:15" hidden="1" x14ac:dyDescent="0.3">
      <c r="A413" t="s">
        <v>3477</v>
      </c>
      <c r="B413" t="s">
        <v>3478</v>
      </c>
      <c r="C413" t="s">
        <v>3479</v>
      </c>
      <c r="D413" t="s">
        <v>3480</v>
      </c>
      <c r="E413" t="s">
        <v>3171</v>
      </c>
      <c r="F413" t="s">
        <v>3481</v>
      </c>
      <c r="G413" t="s">
        <v>1000</v>
      </c>
      <c r="H413" t="s">
        <v>3482</v>
      </c>
      <c r="I413" t="s">
        <v>1000</v>
      </c>
      <c r="J413" t="s">
        <v>1017</v>
      </c>
      <c r="K413" t="s">
        <v>1000</v>
      </c>
      <c r="L413" t="s">
        <v>3483</v>
      </c>
      <c r="M413">
        <v>55.343249999999998</v>
      </c>
      <c r="N413">
        <v>-131.64823999999999</v>
      </c>
      <c r="O413" t="s">
        <v>3484</v>
      </c>
    </row>
    <row r="414" spans="1:15" hidden="1" x14ac:dyDescent="0.3">
      <c r="A414" t="s">
        <v>3477</v>
      </c>
      <c r="B414" t="s">
        <v>3478</v>
      </c>
      <c r="C414" t="s">
        <v>3485</v>
      </c>
      <c r="D414" t="s">
        <v>3486</v>
      </c>
      <c r="E414" t="s">
        <v>3102</v>
      </c>
      <c r="F414" t="s">
        <v>3487</v>
      </c>
      <c r="G414" t="s">
        <v>3488</v>
      </c>
      <c r="H414" t="s">
        <v>1000</v>
      </c>
      <c r="I414" t="s">
        <v>1000</v>
      </c>
      <c r="J414" t="s">
        <v>1336</v>
      </c>
      <c r="K414" t="s">
        <v>1125</v>
      </c>
      <c r="L414" t="s">
        <v>3489</v>
      </c>
      <c r="M414">
        <v>55.343249999999998</v>
      </c>
      <c r="N414">
        <v>-131.64823000000001</v>
      </c>
      <c r="O414" t="s">
        <v>1000</v>
      </c>
    </row>
    <row r="415" spans="1:15" hidden="1" x14ac:dyDescent="0.3">
      <c r="A415" t="s">
        <v>3490</v>
      </c>
      <c r="B415" t="s">
        <v>3491</v>
      </c>
      <c r="C415" t="s">
        <v>3492</v>
      </c>
      <c r="D415" t="s">
        <v>3493</v>
      </c>
      <c r="E415" t="s">
        <v>1014</v>
      </c>
      <c r="F415" t="s">
        <v>3494</v>
      </c>
      <c r="G415" t="s">
        <v>1000</v>
      </c>
      <c r="H415" t="s">
        <v>3495</v>
      </c>
      <c r="I415" t="s">
        <v>1000</v>
      </c>
      <c r="J415" t="s">
        <v>3006</v>
      </c>
      <c r="K415" t="s">
        <v>1125</v>
      </c>
      <c r="L415" t="s">
        <v>3496</v>
      </c>
      <c r="M415">
        <v>48.721760000000003</v>
      </c>
      <c r="N415">
        <v>-122.51266</v>
      </c>
      <c r="O415" t="s">
        <v>3497</v>
      </c>
    </row>
    <row r="416" spans="1:15" hidden="1" x14ac:dyDescent="0.3">
      <c r="A416" t="s">
        <v>3490</v>
      </c>
      <c r="B416" t="s">
        <v>3491</v>
      </c>
      <c r="C416" t="s">
        <v>3498</v>
      </c>
      <c r="D416" t="s">
        <v>3499</v>
      </c>
      <c r="E416" t="s">
        <v>1054</v>
      </c>
      <c r="F416" t="s">
        <v>3500</v>
      </c>
      <c r="G416" t="s">
        <v>3501</v>
      </c>
      <c r="H416" t="s">
        <v>1000</v>
      </c>
      <c r="I416" t="s">
        <v>1000</v>
      </c>
      <c r="J416" t="s">
        <v>1027</v>
      </c>
      <c r="K416" t="s">
        <v>3502</v>
      </c>
      <c r="L416" t="s">
        <v>3503</v>
      </c>
      <c r="M416">
        <v>48.721724999999999</v>
      </c>
      <c r="N416">
        <v>-122.51284444444445</v>
      </c>
      <c r="O416" t="s">
        <v>3504</v>
      </c>
    </row>
    <row r="417" spans="1:15" hidden="1" x14ac:dyDescent="0.3">
      <c r="A417" t="s">
        <v>3490</v>
      </c>
      <c r="B417" t="s">
        <v>3491</v>
      </c>
      <c r="C417" t="s">
        <v>3505</v>
      </c>
      <c r="D417" t="s">
        <v>3506</v>
      </c>
      <c r="E417" t="s">
        <v>997</v>
      </c>
      <c r="F417" t="s">
        <v>3507</v>
      </c>
      <c r="G417" t="s">
        <v>3508</v>
      </c>
      <c r="H417" t="s">
        <v>1000</v>
      </c>
      <c r="I417" t="s">
        <v>1000</v>
      </c>
      <c r="J417" t="s">
        <v>1027</v>
      </c>
      <c r="K417" t="s">
        <v>3509</v>
      </c>
      <c r="L417" t="s">
        <v>3510</v>
      </c>
      <c r="M417">
        <v>48.721280555555559</v>
      </c>
      <c r="N417">
        <v>-122.51188333333334</v>
      </c>
      <c r="O417" t="s">
        <v>3504</v>
      </c>
    </row>
    <row r="418" spans="1:15" hidden="1" x14ac:dyDescent="0.3">
      <c r="A418" t="s">
        <v>3511</v>
      </c>
      <c r="B418" t="s">
        <v>3512</v>
      </c>
      <c r="C418" t="s">
        <v>3513</v>
      </c>
      <c r="D418" t="s">
        <v>3514</v>
      </c>
      <c r="E418" t="s">
        <v>1045</v>
      </c>
      <c r="F418" t="s">
        <v>3515</v>
      </c>
      <c r="G418" t="s">
        <v>1000</v>
      </c>
      <c r="H418" t="s">
        <v>1305</v>
      </c>
      <c r="I418" t="s">
        <v>3516</v>
      </c>
      <c r="J418" t="s">
        <v>1048</v>
      </c>
      <c r="K418" t="s">
        <v>1000</v>
      </c>
      <c r="L418" t="s">
        <v>3517</v>
      </c>
      <c r="M418">
        <v>64.496729999999999</v>
      </c>
      <c r="N418">
        <v>-165.40289000000001</v>
      </c>
      <c r="O418" t="s">
        <v>3518</v>
      </c>
    </row>
    <row r="419" spans="1:15" hidden="1" x14ac:dyDescent="0.3">
      <c r="A419" t="s">
        <v>3511</v>
      </c>
      <c r="B419" t="s">
        <v>3512</v>
      </c>
      <c r="C419" t="s">
        <v>3519</v>
      </c>
      <c r="D419" t="s">
        <v>3520</v>
      </c>
      <c r="E419" t="s">
        <v>1320</v>
      </c>
      <c r="F419" t="s">
        <v>3521</v>
      </c>
      <c r="G419" t="s">
        <v>3522</v>
      </c>
      <c r="H419" t="s">
        <v>1000</v>
      </c>
      <c r="I419" t="s">
        <v>1000</v>
      </c>
      <c r="J419" t="s">
        <v>1336</v>
      </c>
      <c r="K419" t="s">
        <v>1000</v>
      </c>
      <c r="L419" t="s">
        <v>3517</v>
      </c>
      <c r="M419">
        <v>64.496729999999999</v>
      </c>
      <c r="N419">
        <v>-165.40289000000001</v>
      </c>
      <c r="O419" t="s">
        <v>3523</v>
      </c>
    </row>
    <row r="420" spans="1:15" hidden="1" x14ac:dyDescent="0.3">
      <c r="A420" t="s">
        <v>3524</v>
      </c>
      <c r="B420" t="s">
        <v>3525</v>
      </c>
      <c r="C420" t="s">
        <v>3526</v>
      </c>
      <c r="D420" t="s">
        <v>3527</v>
      </c>
      <c r="E420" t="s">
        <v>2916</v>
      </c>
      <c r="F420" t="s">
        <v>3528</v>
      </c>
      <c r="G420" t="s">
        <v>1000</v>
      </c>
      <c r="H420" t="s">
        <v>3529</v>
      </c>
      <c r="I420" t="s">
        <v>1000</v>
      </c>
      <c r="J420" t="s">
        <v>1017</v>
      </c>
      <c r="K420" t="s">
        <v>1000</v>
      </c>
      <c r="L420" t="s">
        <v>1000</v>
      </c>
      <c r="M420">
        <v>37.418095101036201</v>
      </c>
      <c r="N420">
        <v>-122.09853172302201</v>
      </c>
      <c r="O420" t="s">
        <v>3530</v>
      </c>
    </row>
    <row r="421" spans="1:15" hidden="1" x14ac:dyDescent="0.3">
      <c r="A421" t="s">
        <v>3531</v>
      </c>
      <c r="B421" t="s">
        <v>3532</v>
      </c>
      <c r="C421" t="s">
        <v>3533</v>
      </c>
      <c r="D421" t="s">
        <v>1000</v>
      </c>
      <c r="E421" t="s">
        <v>2916</v>
      </c>
      <c r="F421" t="s">
        <v>3534</v>
      </c>
      <c r="G421" t="s">
        <v>1000</v>
      </c>
      <c r="H421" t="s">
        <v>3535</v>
      </c>
      <c r="I421" t="s">
        <v>1000</v>
      </c>
      <c r="J421" t="s">
        <v>1017</v>
      </c>
      <c r="K421" t="s">
        <v>1000</v>
      </c>
      <c r="L421" t="s">
        <v>3536</v>
      </c>
      <c r="M421">
        <v>61.222990000000003</v>
      </c>
      <c r="N421">
        <v>-149.87255999999999</v>
      </c>
      <c r="O421" t="s">
        <v>3537</v>
      </c>
    </row>
    <row r="422" spans="1:15" hidden="1" x14ac:dyDescent="0.3">
      <c r="A422" t="s">
        <v>3538</v>
      </c>
      <c r="B422" t="s">
        <v>3539</v>
      </c>
      <c r="C422" t="s">
        <v>3540</v>
      </c>
      <c r="D422" t="s">
        <v>3541</v>
      </c>
      <c r="E422" t="s">
        <v>2124</v>
      </c>
      <c r="F422" t="s">
        <v>3542</v>
      </c>
      <c r="G422" t="s">
        <v>1000</v>
      </c>
      <c r="H422" t="s">
        <v>3543</v>
      </c>
      <c r="I422" t="s">
        <v>3544</v>
      </c>
      <c r="J422" t="s">
        <v>1017</v>
      </c>
      <c r="K422" t="s">
        <v>1000</v>
      </c>
      <c r="L422" t="s">
        <v>1287</v>
      </c>
      <c r="M422">
        <v>64.49794</v>
      </c>
      <c r="N422">
        <v>-165.41060999999999</v>
      </c>
      <c r="O422" t="s">
        <v>3545</v>
      </c>
    </row>
    <row r="423" spans="1:15" hidden="1" x14ac:dyDescent="0.3">
      <c r="A423" t="s">
        <v>3538</v>
      </c>
      <c r="B423" t="s">
        <v>3539</v>
      </c>
      <c r="C423" t="s">
        <v>3546</v>
      </c>
      <c r="D423" t="s">
        <v>3547</v>
      </c>
      <c r="E423" t="s">
        <v>3548</v>
      </c>
      <c r="F423" t="s">
        <v>3549</v>
      </c>
      <c r="G423" t="s">
        <v>3550</v>
      </c>
      <c r="H423" t="s">
        <v>1000</v>
      </c>
      <c r="I423" t="s">
        <v>1000</v>
      </c>
      <c r="J423" t="s">
        <v>1336</v>
      </c>
      <c r="K423" t="s">
        <v>1000</v>
      </c>
      <c r="L423" t="s">
        <v>3551</v>
      </c>
      <c r="M423">
        <v>64.49794</v>
      </c>
      <c r="N423">
        <v>-165.41060999999999</v>
      </c>
      <c r="O423" t="s">
        <v>1000</v>
      </c>
    </row>
    <row r="424" spans="1:15" hidden="1" x14ac:dyDescent="0.3">
      <c r="A424" t="s">
        <v>3538</v>
      </c>
      <c r="B424" t="s">
        <v>3539</v>
      </c>
      <c r="C424" t="s">
        <v>3552</v>
      </c>
      <c r="D424" t="s">
        <v>3553</v>
      </c>
      <c r="E424" t="s">
        <v>1021</v>
      </c>
      <c r="F424" t="s">
        <v>3554</v>
      </c>
      <c r="G424" t="s">
        <v>3555</v>
      </c>
      <c r="H424" t="s">
        <v>1000</v>
      </c>
      <c r="I424" t="s">
        <v>1000</v>
      </c>
      <c r="J424" t="s">
        <v>1024</v>
      </c>
      <c r="K424" t="s">
        <v>1125</v>
      </c>
      <c r="L424" t="s">
        <v>3556</v>
      </c>
      <c r="M424">
        <v>64.496729999999999</v>
      </c>
      <c r="N424">
        <v>-165.40289000000001</v>
      </c>
      <c r="O424" t="s">
        <v>3557</v>
      </c>
    </row>
    <row r="425" spans="1:15" hidden="1" x14ac:dyDescent="0.3">
      <c r="A425" t="s">
        <v>3558</v>
      </c>
      <c r="B425" t="s">
        <v>3559</v>
      </c>
      <c r="C425" t="s">
        <v>3560</v>
      </c>
      <c r="D425" t="s">
        <v>3561</v>
      </c>
      <c r="E425" t="s">
        <v>2124</v>
      </c>
      <c r="F425" t="s">
        <v>3562</v>
      </c>
      <c r="G425" t="s">
        <v>1000</v>
      </c>
      <c r="H425" t="s">
        <v>1000</v>
      </c>
      <c r="I425" t="s">
        <v>3563</v>
      </c>
      <c r="J425" t="s">
        <v>1017</v>
      </c>
      <c r="K425" t="s">
        <v>1000</v>
      </c>
      <c r="L425" t="s">
        <v>3564</v>
      </c>
      <c r="M425">
        <v>53.889479999999999</v>
      </c>
      <c r="N425">
        <v>-166.54390000000001</v>
      </c>
      <c r="O425" t="s">
        <v>3565</v>
      </c>
    </row>
    <row r="426" spans="1:15" hidden="1" x14ac:dyDescent="0.3">
      <c r="A426" t="s">
        <v>3558</v>
      </c>
      <c r="B426" t="s">
        <v>3559</v>
      </c>
      <c r="C426" t="s">
        <v>3566</v>
      </c>
      <c r="D426" t="s">
        <v>3567</v>
      </c>
      <c r="E426" t="s">
        <v>1667</v>
      </c>
      <c r="F426" t="s">
        <v>3568</v>
      </c>
      <c r="G426" t="s">
        <v>3569</v>
      </c>
      <c r="H426" t="s">
        <v>1000</v>
      </c>
      <c r="I426" t="s">
        <v>1000</v>
      </c>
      <c r="J426" t="s">
        <v>1315</v>
      </c>
      <c r="K426" t="s">
        <v>1125</v>
      </c>
      <c r="L426" t="s">
        <v>3570</v>
      </c>
      <c r="M426">
        <v>53.889479999999999</v>
      </c>
      <c r="N426">
        <v>-166.54390000000001</v>
      </c>
      <c r="O426" t="s">
        <v>1000</v>
      </c>
    </row>
    <row r="427" spans="1:15" hidden="1" x14ac:dyDescent="0.3">
      <c r="A427" t="s">
        <v>3558</v>
      </c>
      <c r="B427" t="s">
        <v>3559</v>
      </c>
      <c r="C427" t="s">
        <v>3571</v>
      </c>
      <c r="D427" t="s">
        <v>3572</v>
      </c>
      <c r="E427" t="s">
        <v>1667</v>
      </c>
      <c r="F427" t="s">
        <v>3573</v>
      </c>
      <c r="G427" t="s">
        <v>3574</v>
      </c>
      <c r="H427" t="s">
        <v>1000</v>
      </c>
      <c r="I427" t="s">
        <v>1000</v>
      </c>
      <c r="J427" t="s">
        <v>1315</v>
      </c>
      <c r="K427" t="s">
        <v>1125</v>
      </c>
      <c r="L427" t="s">
        <v>3570</v>
      </c>
      <c r="M427">
        <v>53.889479999999999</v>
      </c>
      <c r="N427">
        <v>-166.54390000000001</v>
      </c>
      <c r="O427" t="s">
        <v>1000</v>
      </c>
    </row>
    <row r="428" spans="1:15" hidden="1" x14ac:dyDescent="0.3">
      <c r="A428" t="s">
        <v>3558</v>
      </c>
      <c r="B428" t="s">
        <v>3559</v>
      </c>
      <c r="C428" t="s">
        <v>3575</v>
      </c>
      <c r="D428" t="s">
        <v>3576</v>
      </c>
      <c r="E428" t="s">
        <v>1667</v>
      </c>
      <c r="F428" t="s">
        <v>3577</v>
      </c>
      <c r="G428" t="s">
        <v>3578</v>
      </c>
      <c r="H428" t="s">
        <v>1000</v>
      </c>
      <c r="I428" t="s">
        <v>1000</v>
      </c>
      <c r="J428" t="s">
        <v>1315</v>
      </c>
      <c r="K428" t="s">
        <v>1125</v>
      </c>
      <c r="L428" t="s">
        <v>3570</v>
      </c>
      <c r="M428">
        <v>53.889479999999999</v>
      </c>
      <c r="N428">
        <v>-166.54390000000001</v>
      </c>
      <c r="O428" t="s">
        <v>1000</v>
      </c>
    </row>
    <row r="429" spans="1:15" hidden="1" x14ac:dyDescent="0.3">
      <c r="A429" t="s">
        <v>3558</v>
      </c>
      <c r="B429" t="s">
        <v>3559</v>
      </c>
      <c r="C429" t="s">
        <v>3579</v>
      </c>
      <c r="D429" t="s">
        <v>3580</v>
      </c>
      <c r="E429" t="s">
        <v>3380</v>
      </c>
      <c r="F429" t="s">
        <v>3581</v>
      </c>
      <c r="G429" t="s">
        <v>3582</v>
      </c>
      <c r="H429" t="s">
        <v>1000</v>
      </c>
      <c r="I429" t="s">
        <v>1000</v>
      </c>
      <c r="J429" t="s">
        <v>1315</v>
      </c>
      <c r="K429" t="s">
        <v>1125</v>
      </c>
      <c r="L429" t="s">
        <v>3570</v>
      </c>
      <c r="M429">
        <v>53.889479999999999</v>
      </c>
      <c r="N429">
        <v>-166.54390000000001</v>
      </c>
      <c r="O429" t="s">
        <v>3583</v>
      </c>
    </row>
    <row r="430" spans="1:15" hidden="1" x14ac:dyDescent="0.3">
      <c r="A430" t="s">
        <v>3558</v>
      </c>
      <c r="B430" t="s">
        <v>3559</v>
      </c>
      <c r="C430" t="s">
        <v>3584</v>
      </c>
      <c r="D430" t="s">
        <v>3585</v>
      </c>
      <c r="E430" t="s">
        <v>1667</v>
      </c>
      <c r="F430" t="s">
        <v>3586</v>
      </c>
      <c r="G430" t="s">
        <v>3587</v>
      </c>
      <c r="H430" t="s">
        <v>1000</v>
      </c>
      <c r="I430" t="s">
        <v>1000</v>
      </c>
      <c r="J430" t="s">
        <v>1315</v>
      </c>
      <c r="K430" t="s">
        <v>1125</v>
      </c>
      <c r="L430" t="s">
        <v>3570</v>
      </c>
      <c r="M430">
        <v>53.889479999999999</v>
      </c>
      <c r="N430">
        <v>-166.54390000000001</v>
      </c>
      <c r="O430" t="s">
        <v>1000</v>
      </c>
    </row>
    <row r="431" spans="1:15" hidden="1" x14ac:dyDescent="0.3">
      <c r="A431" t="s">
        <v>3558</v>
      </c>
      <c r="B431" t="s">
        <v>3559</v>
      </c>
      <c r="C431" t="s">
        <v>3588</v>
      </c>
      <c r="D431" t="s">
        <v>3589</v>
      </c>
      <c r="E431" t="s">
        <v>1021</v>
      </c>
      <c r="F431" t="s">
        <v>3590</v>
      </c>
      <c r="G431" t="s">
        <v>3591</v>
      </c>
      <c r="H431" t="s">
        <v>1000</v>
      </c>
      <c r="I431" t="s">
        <v>1000</v>
      </c>
      <c r="J431" t="s">
        <v>2289</v>
      </c>
      <c r="K431" t="s">
        <v>1000</v>
      </c>
      <c r="L431" t="s">
        <v>3570</v>
      </c>
      <c r="M431">
        <v>53.893079999999998</v>
      </c>
      <c r="N431">
        <v>-166.54092</v>
      </c>
      <c r="O431" t="s">
        <v>1000</v>
      </c>
    </row>
    <row r="432" spans="1:15" hidden="1" x14ac:dyDescent="0.3">
      <c r="A432" t="s">
        <v>3592</v>
      </c>
      <c r="B432" t="s">
        <v>3593</v>
      </c>
      <c r="C432" t="s">
        <v>3594</v>
      </c>
      <c r="D432" t="s">
        <v>3595</v>
      </c>
      <c r="E432" t="s">
        <v>2124</v>
      </c>
      <c r="F432" t="s">
        <v>3596</v>
      </c>
      <c r="G432" t="s">
        <v>1000</v>
      </c>
      <c r="H432" t="s">
        <v>3597</v>
      </c>
      <c r="I432" t="s">
        <v>1000</v>
      </c>
      <c r="J432" t="s">
        <v>1017</v>
      </c>
      <c r="K432" t="s">
        <v>1000</v>
      </c>
      <c r="L432" t="s">
        <v>3598</v>
      </c>
      <c r="M432">
        <v>59.04224</v>
      </c>
      <c r="N432">
        <v>-158.46798000000001</v>
      </c>
      <c r="O432" t="s">
        <v>3599</v>
      </c>
    </row>
    <row r="433" spans="1:15" hidden="1" x14ac:dyDescent="0.3">
      <c r="A433" t="s">
        <v>3592</v>
      </c>
      <c r="B433" t="s">
        <v>3593</v>
      </c>
      <c r="C433" t="s">
        <v>3600</v>
      </c>
      <c r="D433" t="s">
        <v>3601</v>
      </c>
      <c r="E433" t="s">
        <v>1021</v>
      </c>
      <c r="F433" t="s">
        <v>3602</v>
      </c>
      <c r="G433" t="s">
        <v>3603</v>
      </c>
      <c r="H433" t="s">
        <v>1000</v>
      </c>
      <c r="I433" t="s">
        <v>1000</v>
      </c>
      <c r="J433" t="s">
        <v>1024</v>
      </c>
      <c r="K433" t="s">
        <v>1000</v>
      </c>
      <c r="L433" t="s">
        <v>3604</v>
      </c>
      <c r="M433">
        <v>59.04224</v>
      </c>
      <c r="N433">
        <v>-158.46798000000001</v>
      </c>
      <c r="O433" t="s">
        <v>1000</v>
      </c>
    </row>
    <row r="434" spans="1:15" hidden="1" x14ac:dyDescent="0.3">
      <c r="A434" t="s">
        <v>3592</v>
      </c>
      <c r="B434" t="s">
        <v>3593</v>
      </c>
      <c r="C434" t="s">
        <v>3605</v>
      </c>
      <c r="D434" t="s">
        <v>3606</v>
      </c>
      <c r="E434" t="s">
        <v>2381</v>
      </c>
      <c r="F434" t="s">
        <v>3607</v>
      </c>
      <c r="G434" t="s">
        <v>3608</v>
      </c>
      <c r="H434" t="s">
        <v>1000</v>
      </c>
      <c r="I434" t="s">
        <v>1000</v>
      </c>
      <c r="J434" t="s">
        <v>1811</v>
      </c>
      <c r="K434" t="s">
        <v>1000</v>
      </c>
      <c r="L434" t="s">
        <v>3604</v>
      </c>
      <c r="M434">
        <v>59.04224</v>
      </c>
      <c r="N434">
        <v>-158.46798000000001</v>
      </c>
      <c r="O434" t="s">
        <v>1000</v>
      </c>
    </row>
    <row r="435" spans="1:15" hidden="1" x14ac:dyDescent="0.3">
      <c r="A435" t="s">
        <v>3609</v>
      </c>
      <c r="B435" t="s">
        <v>3610</v>
      </c>
      <c r="C435" t="s">
        <v>3611</v>
      </c>
      <c r="D435" t="s">
        <v>3612</v>
      </c>
      <c r="E435" t="s">
        <v>3380</v>
      </c>
      <c r="F435" t="s">
        <v>3613</v>
      </c>
      <c r="G435" t="s">
        <v>3614</v>
      </c>
      <c r="H435" t="s">
        <v>1000</v>
      </c>
      <c r="I435" t="s">
        <v>1000</v>
      </c>
      <c r="J435" t="s">
        <v>1124</v>
      </c>
      <c r="K435" t="s">
        <v>1000</v>
      </c>
      <c r="L435" t="s">
        <v>3615</v>
      </c>
      <c r="M435">
        <v>62.777430000000003</v>
      </c>
      <c r="N435">
        <v>-164.52932999999999</v>
      </c>
      <c r="O435" t="s">
        <v>3616</v>
      </c>
    </row>
    <row r="436" spans="1:15" hidden="1" x14ac:dyDescent="0.3">
      <c r="A436" t="s">
        <v>3609</v>
      </c>
      <c r="B436" t="s">
        <v>3610</v>
      </c>
      <c r="C436" t="s">
        <v>3617</v>
      </c>
      <c r="D436" t="s">
        <v>3618</v>
      </c>
      <c r="E436" t="s">
        <v>2124</v>
      </c>
      <c r="F436" t="s">
        <v>3619</v>
      </c>
      <c r="G436" t="s">
        <v>1000</v>
      </c>
      <c r="H436" t="s">
        <v>1000</v>
      </c>
      <c r="I436" t="s">
        <v>3620</v>
      </c>
      <c r="J436" t="s">
        <v>1017</v>
      </c>
      <c r="K436" t="s">
        <v>1000</v>
      </c>
      <c r="L436" t="s">
        <v>3615</v>
      </c>
      <c r="M436">
        <v>62.777517079236972</v>
      </c>
      <c r="N436">
        <v>-164.52416896820071</v>
      </c>
      <c r="O436" t="s">
        <v>3621</v>
      </c>
    </row>
    <row r="437" spans="1:15" hidden="1" x14ac:dyDescent="0.3">
      <c r="A437" t="s">
        <v>3609</v>
      </c>
      <c r="B437" t="s">
        <v>3610</v>
      </c>
      <c r="C437" t="s">
        <v>3622</v>
      </c>
      <c r="D437" t="s">
        <v>3623</v>
      </c>
      <c r="E437" t="s">
        <v>1021</v>
      </c>
      <c r="F437" t="s">
        <v>3624</v>
      </c>
      <c r="G437" t="s">
        <v>3625</v>
      </c>
      <c r="H437" t="s">
        <v>1000</v>
      </c>
      <c r="I437" t="s">
        <v>1000</v>
      </c>
      <c r="J437" t="s">
        <v>3626</v>
      </c>
      <c r="K437" t="s">
        <v>1000</v>
      </c>
      <c r="L437" t="s">
        <v>3615</v>
      </c>
      <c r="M437">
        <v>62.777430000000003</v>
      </c>
      <c r="N437">
        <v>-164.52932999999999</v>
      </c>
      <c r="O437" t="s">
        <v>1000</v>
      </c>
    </row>
    <row r="438" spans="1:15" hidden="1" x14ac:dyDescent="0.3">
      <c r="A438" t="s">
        <v>3627</v>
      </c>
      <c r="B438" t="s">
        <v>3628</v>
      </c>
      <c r="C438" t="s">
        <v>3629</v>
      </c>
      <c r="D438" t="s">
        <v>3630</v>
      </c>
      <c r="E438" t="s">
        <v>2124</v>
      </c>
      <c r="F438" t="s">
        <v>3631</v>
      </c>
      <c r="G438" t="s">
        <v>1000</v>
      </c>
      <c r="H438" t="s">
        <v>2459</v>
      </c>
      <c r="I438" t="s">
        <v>1000</v>
      </c>
      <c r="J438" t="s">
        <v>1017</v>
      </c>
      <c r="K438" t="s">
        <v>1000</v>
      </c>
      <c r="L438" t="s">
        <v>3632</v>
      </c>
      <c r="M438">
        <v>57.750439999999998</v>
      </c>
      <c r="N438">
        <v>-152.48803000000001</v>
      </c>
      <c r="O438" t="s">
        <v>3633</v>
      </c>
    </row>
    <row r="439" spans="1:15" hidden="1" x14ac:dyDescent="0.3">
      <c r="A439" t="s">
        <v>3634</v>
      </c>
      <c r="B439" t="s">
        <v>3635</v>
      </c>
      <c r="C439" t="s">
        <v>3636</v>
      </c>
      <c r="D439" t="s">
        <v>3637</v>
      </c>
      <c r="E439" t="s">
        <v>3638</v>
      </c>
      <c r="F439" t="s">
        <v>3639</v>
      </c>
      <c r="G439" t="s">
        <v>1000</v>
      </c>
      <c r="H439" t="s">
        <v>2282</v>
      </c>
      <c r="I439" t="s">
        <v>1000</v>
      </c>
      <c r="J439" t="s">
        <v>1017</v>
      </c>
      <c r="K439" t="s">
        <v>1000</v>
      </c>
      <c r="L439" t="s">
        <v>3306</v>
      </c>
      <c r="M439">
        <v>57.05344928210824</v>
      </c>
      <c r="N439">
        <v>-135.33411741256717</v>
      </c>
      <c r="O439" t="s">
        <v>3640</v>
      </c>
    </row>
    <row r="440" spans="1:15" hidden="1" x14ac:dyDescent="0.3">
      <c r="A440" t="s">
        <v>3634</v>
      </c>
      <c r="B440" t="s">
        <v>3635</v>
      </c>
      <c r="C440" t="s">
        <v>3641</v>
      </c>
      <c r="D440" t="s">
        <v>3642</v>
      </c>
      <c r="E440" t="s">
        <v>2381</v>
      </c>
      <c r="F440" t="s">
        <v>3643</v>
      </c>
      <c r="G440" t="s">
        <v>3644</v>
      </c>
      <c r="H440" t="s">
        <v>1000</v>
      </c>
      <c r="I440" t="s">
        <v>1000</v>
      </c>
      <c r="J440" t="s">
        <v>1315</v>
      </c>
      <c r="K440" t="s">
        <v>1125</v>
      </c>
      <c r="L440" t="s">
        <v>3645</v>
      </c>
      <c r="M440">
        <v>57.053449999999998</v>
      </c>
      <c r="N440">
        <v>-135.33412999999999</v>
      </c>
      <c r="O440" t="s">
        <v>3646</v>
      </c>
    </row>
    <row r="441" spans="1:15" hidden="1" x14ac:dyDescent="0.3">
      <c r="A441" t="s">
        <v>3634</v>
      </c>
      <c r="B441" t="s">
        <v>3635</v>
      </c>
      <c r="C441" t="s">
        <v>3647</v>
      </c>
      <c r="D441" t="s">
        <v>3648</v>
      </c>
      <c r="E441" t="s">
        <v>2166</v>
      </c>
      <c r="F441" t="s">
        <v>3649</v>
      </c>
      <c r="G441" t="s">
        <v>3650</v>
      </c>
      <c r="H441" t="s">
        <v>1000</v>
      </c>
      <c r="I441" t="s">
        <v>1000</v>
      </c>
      <c r="J441" t="s">
        <v>1315</v>
      </c>
      <c r="K441" t="s">
        <v>1125</v>
      </c>
      <c r="L441" t="s">
        <v>3651</v>
      </c>
      <c r="M441">
        <v>57.053449999999998</v>
      </c>
      <c r="N441">
        <v>-135.33412999999999</v>
      </c>
      <c r="O441" t="s">
        <v>3646</v>
      </c>
    </row>
    <row r="442" spans="1:15" hidden="1" x14ac:dyDescent="0.3">
      <c r="A442" t="s">
        <v>3634</v>
      </c>
      <c r="B442" t="s">
        <v>3635</v>
      </c>
      <c r="C442" t="s">
        <v>3652</v>
      </c>
      <c r="D442" t="s">
        <v>3653</v>
      </c>
      <c r="E442" t="s">
        <v>1021</v>
      </c>
      <c r="F442" t="s">
        <v>3654</v>
      </c>
      <c r="G442" t="s">
        <v>3655</v>
      </c>
      <c r="H442" t="s">
        <v>1000</v>
      </c>
      <c r="I442" t="s">
        <v>1000</v>
      </c>
      <c r="J442" t="s">
        <v>1024</v>
      </c>
      <c r="K442" t="s">
        <v>1000</v>
      </c>
      <c r="L442" t="s">
        <v>3656</v>
      </c>
      <c r="M442">
        <v>57.052689999999998</v>
      </c>
      <c r="N442">
        <v>-135.33331000000001</v>
      </c>
      <c r="O442" t="s">
        <v>1000</v>
      </c>
    </row>
    <row r="443" spans="1:15" hidden="1" x14ac:dyDescent="0.3">
      <c r="A443" t="s">
        <v>3657</v>
      </c>
      <c r="B443" t="s">
        <v>3658</v>
      </c>
      <c r="C443" t="s">
        <v>3659</v>
      </c>
      <c r="D443" t="s">
        <v>3660</v>
      </c>
      <c r="E443" t="s">
        <v>2124</v>
      </c>
      <c r="F443" t="s">
        <v>3661</v>
      </c>
      <c r="G443" t="s">
        <v>1000</v>
      </c>
      <c r="H443" t="s">
        <v>3662</v>
      </c>
      <c r="I443" t="s">
        <v>3663</v>
      </c>
      <c r="J443" t="s">
        <v>1017</v>
      </c>
      <c r="K443" t="s">
        <v>1000</v>
      </c>
      <c r="L443" t="s">
        <v>3664</v>
      </c>
      <c r="M443">
        <v>60.796280000000003</v>
      </c>
      <c r="N443">
        <v>-161.76250999999999</v>
      </c>
      <c r="O443" t="s">
        <v>3665</v>
      </c>
    </row>
    <row r="444" spans="1:15" hidden="1" x14ac:dyDescent="0.3">
      <c r="A444" t="s">
        <v>3657</v>
      </c>
      <c r="B444" t="s">
        <v>3658</v>
      </c>
      <c r="C444" t="s">
        <v>3666</v>
      </c>
      <c r="D444" t="s">
        <v>3667</v>
      </c>
      <c r="E444" t="s">
        <v>3548</v>
      </c>
      <c r="F444" t="s">
        <v>3668</v>
      </c>
      <c r="G444" t="s">
        <v>3669</v>
      </c>
      <c r="H444" t="s">
        <v>1000</v>
      </c>
      <c r="I444" t="s">
        <v>1000</v>
      </c>
      <c r="J444" t="s">
        <v>1336</v>
      </c>
      <c r="K444" t="s">
        <v>1000</v>
      </c>
      <c r="L444" t="s">
        <v>3664</v>
      </c>
      <c r="M444">
        <v>60.796280000000003</v>
      </c>
      <c r="N444">
        <v>-161.76250999999999</v>
      </c>
      <c r="O444" t="s">
        <v>1000</v>
      </c>
    </row>
    <row r="445" spans="1:15" hidden="1" x14ac:dyDescent="0.3">
      <c r="A445" t="s">
        <v>3657</v>
      </c>
      <c r="B445" t="s">
        <v>3658</v>
      </c>
      <c r="C445" t="s">
        <v>3670</v>
      </c>
      <c r="D445" t="s">
        <v>3671</v>
      </c>
      <c r="E445" t="s">
        <v>1021</v>
      </c>
      <c r="F445" t="s">
        <v>3672</v>
      </c>
      <c r="G445" t="s">
        <v>3673</v>
      </c>
      <c r="H445" t="s">
        <v>1000</v>
      </c>
      <c r="I445" t="s">
        <v>1000</v>
      </c>
      <c r="J445" t="s">
        <v>1024</v>
      </c>
      <c r="K445" t="s">
        <v>1125</v>
      </c>
      <c r="L445" t="s">
        <v>3664</v>
      </c>
      <c r="M445">
        <v>60.796280000000003</v>
      </c>
      <c r="N445">
        <v>-161.76250999999999</v>
      </c>
      <c r="O445" t="s">
        <v>1000</v>
      </c>
    </row>
    <row r="446" spans="1:15" hidden="1" x14ac:dyDescent="0.3">
      <c r="A446" t="s">
        <v>3657</v>
      </c>
      <c r="B446" t="s">
        <v>3658</v>
      </c>
      <c r="C446" t="s">
        <v>3674</v>
      </c>
      <c r="D446" t="s">
        <v>3675</v>
      </c>
      <c r="E446" t="s">
        <v>1021</v>
      </c>
      <c r="F446" t="s">
        <v>3676</v>
      </c>
      <c r="G446" t="s">
        <v>3677</v>
      </c>
      <c r="H446" t="s">
        <v>1000</v>
      </c>
      <c r="I446" t="s">
        <v>1000</v>
      </c>
      <c r="J446" t="s">
        <v>1024</v>
      </c>
      <c r="K446" t="s">
        <v>1125</v>
      </c>
      <c r="L446" t="s">
        <v>3664</v>
      </c>
      <c r="M446">
        <v>60.796280000000003</v>
      </c>
      <c r="N446">
        <v>-161.76250999999999</v>
      </c>
      <c r="O446" t="s">
        <v>1000</v>
      </c>
    </row>
    <row r="447" spans="1:15" hidden="1" x14ac:dyDescent="0.3">
      <c r="A447" t="s">
        <v>3657</v>
      </c>
      <c r="B447" t="s">
        <v>3658</v>
      </c>
      <c r="C447" t="s">
        <v>3678</v>
      </c>
      <c r="D447" t="s">
        <v>3679</v>
      </c>
      <c r="E447" t="s">
        <v>1021</v>
      </c>
      <c r="F447" t="s">
        <v>3680</v>
      </c>
      <c r="G447" t="s">
        <v>3681</v>
      </c>
      <c r="H447" t="s">
        <v>1000</v>
      </c>
      <c r="I447" t="s">
        <v>1000</v>
      </c>
      <c r="J447" t="s">
        <v>1024</v>
      </c>
      <c r="K447" t="s">
        <v>1125</v>
      </c>
      <c r="L447" t="s">
        <v>3664</v>
      </c>
      <c r="M447">
        <v>60.796280000000003</v>
      </c>
      <c r="N447">
        <v>-161.76250999999999</v>
      </c>
      <c r="O447" t="s">
        <v>1000</v>
      </c>
    </row>
    <row r="448" spans="1:15" hidden="1" x14ac:dyDescent="0.3">
      <c r="A448" t="s">
        <v>3682</v>
      </c>
      <c r="B448" t="s">
        <v>3683</v>
      </c>
      <c r="C448" t="s">
        <v>3684</v>
      </c>
      <c r="D448" t="s">
        <v>3685</v>
      </c>
      <c r="E448" t="s">
        <v>2124</v>
      </c>
      <c r="F448" t="s">
        <v>3686</v>
      </c>
      <c r="G448" t="s">
        <v>1000</v>
      </c>
      <c r="H448" t="s">
        <v>3687</v>
      </c>
      <c r="I448" t="s">
        <v>1000</v>
      </c>
      <c r="J448" t="s">
        <v>1017</v>
      </c>
      <c r="K448" t="s">
        <v>1000</v>
      </c>
      <c r="L448" t="s">
        <v>3688</v>
      </c>
      <c r="M448">
        <v>56.811160000000001</v>
      </c>
      <c r="N448">
        <v>-132.95895999999999</v>
      </c>
      <c r="O448" t="s">
        <v>3689</v>
      </c>
    </row>
    <row r="449" spans="1:15" hidden="1" x14ac:dyDescent="0.3">
      <c r="A449" t="s">
        <v>3682</v>
      </c>
      <c r="B449" t="s">
        <v>3683</v>
      </c>
      <c r="C449" t="s">
        <v>3690</v>
      </c>
      <c r="D449" t="s">
        <v>3691</v>
      </c>
      <c r="E449" t="s">
        <v>2464</v>
      </c>
      <c r="F449" t="s">
        <v>3692</v>
      </c>
      <c r="G449" t="s">
        <v>3693</v>
      </c>
      <c r="H449" t="s">
        <v>1000</v>
      </c>
      <c r="I449" t="s">
        <v>1000</v>
      </c>
      <c r="J449" t="s">
        <v>1124</v>
      </c>
      <c r="K449" t="s">
        <v>1000</v>
      </c>
      <c r="L449" t="s">
        <v>3688</v>
      </c>
      <c r="M449">
        <v>56.811100000000003</v>
      </c>
      <c r="N449">
        <v>-132.95909</v>
      </c>
      <c r="O449" t="s">
        <v>3689</v>
      </c>
    </row>
    <row r="450" spans="1:15" hidden="1" x14ac:dyDescent="0.3">
      <c r="A450" t="s">
        <v>3682</v>
      </c>
      <c r="B450" t="s">
        <v>3683</v>
      </c>
      <c r="C450" t="s">
        <v>3694</v>
      </c>
      <c r="D450" t="s">
        <v>3695</v>
      </c>
      <c r="E450" t="s">
        <v>1021</v>
      </c>
      <c r="F450" t="s">
        <v>3696</v>
      </c>
      <c r="G450" t="s">
        <v>3697</v>
      </c>
      <c r="H450" t="s">
        <v>1000</v>
      </c>
      <c r="I450" t="s">
        <v>1000</v>
      </c>
      <c r="J450" t="s">
        <v>1024</v>
      </c>
      <c r="K450" t="s">
        <v>1000</v>
      </c>
      <c r="L450" t="s">
        <v>3698</v>
      </c>
      <c r="M450">
        <v>56.811100000000003</v>
      </c>
      <c r="N450">
        <v>-132.95909</v>
      </c>
      <c r="O450" t="s">
        <v>1000</v>
      </c>
    </row>
    <row r="451" spans="1:15" hidden="1" x14ac:dyDescent="0.3">
      <c r="A451" t="s">
        <v>3699</v>
      </c>
      <c r="B451" t="s">
        <v>3700</v>
      </c>
      <c r="C451" t="s">
        <v>3701</v>
      </c>
      <c r="D451" t="s">
        <v>3702</v>
      </c>
      <c r="E451" t="s">
        <v>3171</v>
      </c>
      <c r="F451" t="s">
        <v>3703</v>
      </c>
      <c r="G451" t="s">
        <v>1000</v>
      </c>
      <c r="H451" t="s">
        <v>3704</v>
      </c>
      <c r="I451" t="s">
        <v>1000</v>
      </c>
      <c r="J451" t="s">
        <v>1017</v>
      </c>
      <c r="K451" t="s">
        <v>1000</v>
      </c>
      <c r="L451" t="s">
        <v>3705</v>
      </c>
      <c r="M451">
        <v>63.888420000000004</v>
      </c>
      <c r="N451">
        <v>-160.79989</v>
      </c>
      <c r="O451" t="s">
        <v>3706</v>
      </c>
    </row>
    <row r="452" spans="1:15" hidden="1" x14ac:dyDescent="0.3">
      <c r="A452" t="s">
        <v>3707</v>
      </c>
      <c r="B452" t="s">
        <v>3708</v>
      </c>
      <c r="C452" t="s">
        <v>3709</v>
      </c>
      <c r="D452" t="s">
        <v>3710</v>
      </c>
      <c r="E452" t="s">
        <v>3380</v>
      </c>
      <c r="F452" t="s">
        <v>3711</v>
      </c>
      <c r="G452" t="s">
        <v>3712</v>
      </c>
      <c r="H452" t="s">
        <v>1000</v>
      </c>
      <c r="I452" t="s">
        <v>1000</v>
      </c>
      <c r="J452" t="s">
        <v>1315</v>
      </c>
      <c r="K452" t="s">
        <v>1000</v>
      </c>
      <c r="L452" t="s">
        <v>3713</v>
      </c>
      <c r="M452">
        <v>60.546559999999999</v>
      </c>
      <c r="N452">
        <v>-145.76150999999999</v>
      </c>
      <c r="O452" t="s">
        <v>1000</v>
      </c>
    </row>
    <row r="453" spans="1:15" hidden="1" x14ac:dyDescent="0.3">
      <c r="A453" t="s">
        <v>3707</v>
      </c>
      <c r="B453" t="s">
        <v>3708</v>
      </c>
      <c r="C453" t="s">
        <v>3714</v>
      </c>
      <c r="D453" t="s">
        <v>3715</v>
      </c>
      <c r="E453" t="s">
        <v>3548</v>
      </c>
      <c r="F453" t="s">
        <v>3716</v>
      </c>
      <c r="G453" t="s">
        <v>3717</v>
      </c>
      <c r="H453" t="s">
        <v>1000</v>
      </c>
      <c r="I453" t="s">
        <v>1000</v>
      </c>
      <c r="J453" t="s">
        <v>1315</v>
      </c>
      <c r="K453" t="s">
        <v>1000</v>
      </c>
      <c r="L453" t="s">
        <v>3713</v>
      </c>
      <c r="M453">
        <v>60.546559999999999</v>
      </c>
      <c r="N453">
        <v>-145.76150999999999</v>
      </c>
      <c r="O453" t="s">
        <v>3718</v>
      </c>
    </row>
    <row r="454" spans="1:15" hidden="1" x14ac:dyDescent="0.3">
      <c r="A454" t="s">
        <v>3707</v>
      </c>
      <c r="B454" t="s">
        <v>3708</v>
      </c>
      <c r="C454" t="s">
        <v>3719</v>
      </c>
      <c r="D454" t="s">
        <v>3720</v>
      </c>
      <c r="E454" t="s">
        <v>2124</v>
      </c>
      <c r="F454" t="s">
        <v>3721</v>
      </c>
      <c r="G454" t="s">
        <v>1000</v>
      </c>
      <c r="H454" t="s">
        <v>1305</v>
      </c>
      <c r="I454" t="s">
        <v>1000</v>
      </c>
      <c r="J454" t="s">
        <v>1017</v>
      </c>
      <c r="K454" t="s">
        <v>1000</v>
      </c>
      <c r="L454" t="s">
        <v>3713</v>
      </c>
      <c r="M454">
        <v>60.54174391907231</v>
      </c>
      <c r="N454">
        <v>-145.75644135475162</v>
      </c>
      <c r="O454" t="s">
        <v>3722</v>
      </c>
    </row>
    <row r="455" spans="1:15" hidden="1" x14ac:dyDescent="0.3">
      <c r="A455" t="s">
        <v>3707</v>
      </c>
      <c r="B455" t="s">
        <v>3708</v>
      </c>
      <c r="C455" t="s">
        <v>3723</v>
      </c>
      <c r="D455" t="s">
        <v>3724</v>
      </c>
      <c r="E455" t="s">
        <v>1021</v>
      </c>
      <c r="F455" t="s">
        <v>3725</v>
      </c>
      <c r="G455" t="s">
        <v>3726</v>
      </c>
      <c r="H455" t="s">
        <v>1000</v>
      </c>
      <c r="I455" t="s">
        <v>1000</v>
      </c>
      <c r="J455" t="s">
        <v>1024</v>
      </c>
      <c r="K455" t="s">
        <v>1000</v>
      </c>
      <c r="L455" t="s">
        <v>3727</v>
      </c>
      <c r="M455">
        <v>60.546570000000003</v>
      </c>
      <c r="N455">
        <v>-145.76152999999999</v>
      </c>
      <c r="O455" t="s">
        <v>3728</v>
      </c>
    </row>
    <row r="456" spans="1:15" hidden="1" x14ac:dyDescent="0.3">
      <c r="A456" t="s">
        <v>3729</v>
      </c>
      <c r="B456" t="s">
        <v>3730</v>
      </c>
      <c r="C456" t="s">
        <v>3731</v>
      </c>
      <c r="D456" t="s">
        <v>3732</v>
      </c>
      <c r="E456" t="s">
        <v>3380</v>
      </c>
      <c r="F456" t="s">
        <v>3733</v>
      </c>
      <c r="G456" t="s">
        <v>3734</v>
      </c>
      <c r="H456" t="s">
        <v>1000</v>
      </c>
      <c r="I456" t="s">
        <v>1000</v>
      </c>
      <c r="J456" t="s">
        <v>1315</v>
      </c>
      <c r="K456" t="s">
        <v>1000</v>
      </c>
      <c r="L456" t="s">
        <v>1000</v>
      </c>
      <c r="M456">
        <v>37.418095101036201</v>
      </c>
      <c r="N456">
        <v>-122.09853172302201</v>
      </c>
      <c r="O456" t="s">
        <v>1000</v>
      </c>
    </row>
    <row r="457" spans="1:15" hidden="1" x14ac:dyDescent="0.3">
      <c r="A457" t="s">
        <v>3729</v>
      </c>
      <c r="B457" t="s">
        <v>3730</v>
      </c>
      <c r="C457" t="s">
        <v>3735</v>
      </c>
      <c r="D457" t="s">
        <v>3736</v>
      </c>
      <c r="E457" t="s">
        <v>1320</v>
      </c>
      <c r="F457" t="s">
        <v>3737</v>
      </c>
      <c r="G457" t="s">
        <v>3738</v>
      </c>
      <c r="H457" t="s">
        <v>1000</v>
      </c>
      <c r="I457" t="s">
        <v>1000</v>
      </c>
      <c r="J457" t="s">
        <v>1027</v>
      </c>
      <c r="K457" t="s">
        <v>3150</v>
      </c>
      <c r="L457" t="s">
        <v>2175</v>
      </c>
      <c r="M457">
        <v>66.901750000000007</v>
      </c>
      <c r="N457">
        <v>-162.57068000000001</v>
      </c>
      <c r="O457" t="s">
        <v>3739</v>
      </c>
    </row>
    <row r="458" spans="1:15" hidden="1" x14ac:dyDescent="0.3">
      <c r="A458" t="s">
        <v>3729</v>
      </c>
      <c r="B458" t="s">
        <v>3730</v>
      </c>
      <c r="C458" t="s">
        <v>3740</v>
      </c>
      <c r="D458" t="s">
        <v>3741</v>
      </c>
      <c r="E458" t="s">
        <v>3171</v>
      </c>
      <c r="F458" t="s">
        <v>3742</v>
      </c>
      <c r="G458" t="s">
        <v>1000</v>
      </c>
      <c r="H458" t="s">
        <v>3743</v>
      </c>
      <c r="I458" t="s">
        <v>2452</v>
      </c>
      <c r="J458" t="s">
        <v>1017</v>
      </c>
      <c r="K458" t="s">
        <v>1000</v>
      </c>
      <c r="L458" t="s">
        <v>143</v>
      </c>
      <c r="M458">
        <v>40.744219999999999</v>
      </c>
      <c r="N458">
        <v>-73.987250000000003</v>
      </c>
      <c r="O458" t="s">
        <v>3744</v>
      </c>
    </row>
    <row r="459" spans="1:15" hidden="1" x14ac:dyDescent="0.3">
      <c r="A459" t="s">
        <v>3729</v>
      </c>
      <c r="B459" t="s">
        <v>3730</v>
      </c>
      <c r="C459" t="s">
        <v>3745</v>
      </c>
      <c r="D459" t="s">
        <v>3746</v>
      </c>
      <c r="E459" t="s">
        <v>1021</v>
      </c>
      <c r="F459" t="s">
        <v>3747</v>
      </c>
      <c r="G459" t="s">
        <v>3748</v>
      </c>
      <c r="H459" t="s">
        <v>1000</v>
      </c>
      <c r="I459" t="s">
        <v>1000</v>
      </c>
      <c r="J459" t="s">
        <v>1024</v>
      </c>
      <c r="K459" t="s">
        <v>1125</v>
      </c>
      <c r="L459" t="s">
        <v>3749</v>
      </c>
      <c r="M459">
        <v>66.901750000000007</v>
      </c>
      <c r="N459">
        <v>-162.57068000000001</v>
      </c>
      <c r="O459" t="s">
        <v>1000</v>
      </c>
    </row>
    <row r="460" spans="1:15" hidden="1" x14ac:dyDescent="0.3">
      <c r="A460" t="s">
        <v>3750</v>
      </c>
      <c r="B460" t="s">
        <v>3751</v>
      </c>
      <c r="C460" t="s">
        <v>3752</v>
      </c>
      <c r="D460" t="s">
        <v>3753</v>
      </c>
      <c r="E460" t="s">
        <v>3171</v>
      </c>
      <c r="F460" t="s">
        <v>3754</v>
      </c>
      <c r="G460" t="s">
        <v>1000</v>
      </c>
      <c r="H460" t="s">
        <v>3755</v>
      </c>
      <c r="I460" t="s">
        <v>1000</v>
      </c>
      <c r="J460" t="s">
        <v>1017</v>
      </c>
      <c r="K460" t="s">
        <v>1000</v>
      </c>
      <c r="L460" t="s">
        <v>3756</v>
      </c>
      <c r="M460">
        <v>59.327269999999999</v>
      </c>
      <c r="N460">
        <v>-155.89485999999999</v>
      </c>
      <c r="O460" t="s">
        <v>3757</v>
      </c>
    </row>
    <row r="461" spans="1:15" hidden="1" x14ac:dyDescent="0.3">
      <c r="A461" t="s">
        <v>3750</v>
      </c>
      <c r="B461" t="s">
        <v>3751</v>
      </c>
      <c r="C461" t="s">
        <v>3758</v>
      </c>
      <c r="D461" t="s">
        <v>3759</v>
      </c>
      <c r="E461" t="s">
        <v>2381</v>
      </c>
      <c r="F461" t="s">
        <v>3760</v>
      </c>
      <c r="G461" t="s">
        <v>3761</v>
      </c>
      <c r="H461" t="s">
        <v>1000</v>
      </c>
      <c r="I461" t="s">
        <v>1000</v>
      </c>
      <c r="J461" t="s">
        <v>1811</v>
      </c>
      <c r="K461" t="s">
        <v>1000</v>
      </c>
      <c r="L461" t="s">
        <v>3762</v>
      </c>
      <c r="M461">
        <v>59.327269999999999</v>
      </c>
      <c r="N461">
        <v>-155.89485999999999</v>
      </c>
      <c r="O461" t="s">
        <v>3763</v>
      </c>
    </row>
    <row r="462" spans="1:15" hidden="1" x14ac:dyDescent="0.3">
      <c r="A462" t="s">
        <v>3750</v>
      </c>
      <c r="B462" t="s">
        <v>3751</v>
      </c>
      <c r="C462" t="s">
        <v>3764</v>
      </c>
      <c r="D462" t="s">
        <v>3765</v>
      </c>
      <c r="E462" t="s">
        <v>1021</v>
      </c>
      <c r="F462" t="s">
        <v>3766</v>
      </c>
      <c r="G462" t="s">
        <v>3767</v>
      </c>
      <c r="H462" t="s">
        <v>1000</v>
      </c>
      <c r="I462" t="s">
        <v>1000</v>
      </c>
      <c r="J462" t="s">
        <v>1024</v>
      </c>
      <c r="K462" t="s">
        <v>1000</v>
      </c>
      <c r="L462" t="s">
        <v>3762</v>
      </c>
      <c r="M462">
        <v>59.327269999999999</v>
      </c>
      <c r="N462">
        <v>-155.89485999999999</v>
      </c>
      <c r="O462" t="s">
        <v>3763</v>
      </c>
    </row>
    <row r="463" spans="1:15" hidden="1" x14ac:dyDescent="0.3">
      <c r="A463" t="s">
        <v>3768</v>
      </c>
      <c r="B463" t="s">
        <v>3769</v>
      </c>
      <c r="C463" t="s">
        <v>3770</v>
      </c>
      <c r="D463" t="s">
        <v>3771</v>
      </c>
      <c r="E463" t="s">
        <v>3772</v>
      </c>
      <c r="F463" t="s">
        <v>3773</v>
      </c>
      <c r="G463" t="s">
        <v>1000</v>
      </c>
      <c r="H463" t="s">
        <v>3774</v>
      </c>
      <c r="I463" t="s">
        <v>3775</v>
      </c>
      <c r="J463" t="s">
        <v>1017</v>
      </c>
      <c r="K463" t="s">
        <v>1125</v>
      </c>
      <c r="L463" t="s">
        <v>3776</v>
      </c>
      <c r="M463">
        <v>64.044269999999997</v>
      </c>
      <c r="N463">
        <v>-145.73589000000001</v>
      </c>
      <c r="O463" t="s">
        <v>3777</v>
      </c>
    </row>
    <row r="464" spans="1:15" hidden="1" x14ac:dyDescent="0.3">
      <c r="A464" t="s">
        <v>3768</v>
      </c>
      <c r="B464" t="s">
        <v>3769</v>
      </c>
      <c r="C464" t="s">
        <v>3778</v>
      </c>
      <c r="D464" t="s">
        <v>3779</v>
      </c>
      <c r="E464" t="s">
        <v>3380</v>
      </c>
      <c r="F464" t="s">
        <v>3780</v>
      </c>
      <c r="G464" t="s">
        <v>3781</v>
      </c>
      <c r="H464" t="s">
        <v>1000</v>
      </c>
      <c r="I464" t="s">
        <v>1000</v>
      </c>
      <c r="J464" t="s">
        <v>1315</v>
      </c>
      <c r="K464" t="s">
        <v>1125</v>
      </c>
      <c r="L464" t="s">
        <v>3782</v>
      </c>
      <c r="M464">
        <v>64.064850000000007</v>
      </c>
      <c r="N464">
        <v>-145.74144999999999</v>
      </c>
      <c r="O464" t="s">
        <v>3783</v>
      </c>
    </row>
    <row r="465" spans="1:15" hidden="1" x14ac:dyDescent="0.3">
      <c r="A465" t="s">
        <v>3768</v>
      </c>
      <c r="B465" t="s">
        <v>3769</v>
      </c>
      <c r="C465" t="s">
        <v>3784</v>
      </c>
      <c r="D465" t="s">
        <v>3785</v>
      </c>
      <c r="E465" t="s">
        <v>3380</v>
      </c>
      <c r="F465" t="s">
        <v>3786</v>
      </c>
      <c r="G465" t="s">
        <v>3787</v>
      </c>
      <c r="H465" t="s">
        <v>1000</v>
      </c>
      <c r="I465" t="s">
        <v>1000</v>
      </c>
      <c r="J465" t="s">
        <v>1315</v>
      </c>
      <c r="K465" t="s">
        <v>1125</v>
      </c>
      <c r="L465" t="s">
        <v>3782</v>
      </c>
      <c r="M465">
        <v>64.064850000000007</v>
      </c>
      <c r="N465">
        <v>-145.74144999999999</v>
      </c>
      <c r="O465" t="s">
        <v>3783</v>
      </c>
    </row>
    <row r="466" spans="1:15" hidden="1" x14ac:dyDescent="0.3">
      <c r="A466" t="s">
        <v>3768</v>
      </c>
      <c r="B466" t="s">
        <v>3769</v>
      </c>
      <c r="C466" t="s">
        <v>3788</v>
      </c>
      <c r="D466" t="s">
        <v>3789</v>
      </c>
      <c r="E466" t="s">
        <v>2381</v>
      </c>
      <c r="F466" t="s">
        <v>3790</v>
      </c>
      <c r="G466" t="s">
        <v>3791</v>
      </c>
      <c r="H466" t="s">
        <v>1000</v>
      </c>
      <c r="I466" t="s">
        <v>1000</v>
      </c>
      <c r="J466" t="s">
        <v>1315</v>
      </c>
      <c r="K466" t="s">
        <v>1125</v>
      </c>
      <c r="L466" t="s">
        <v>3782</v>
      </c>
      <c r="M466">
        <v>64.064850000000007</v>
      </c>
      <c r="N466">
        <v>-145.74144999999999</v>
      </c>
      <c r="O466" t="s">
        <v>3783</v>
      </c>
    </row>
    <row r="467" spans="1:15" hidden="1" x14ac:dyDescent="0.3">
      <c r="A467" t="s">
        <v>3792</v>
      </c>
      <c r="B467" t="s">
        <v>3793</v>
      </c>
      <c r="C467" t="s">
        <v>3794</v>
      </c>
      <c r="D467" t="s">
        <v>3795</v>
      </c>
      <c r="E467" t="s">
        <v>1021</v>
      </c>
      <c r="F467" t="s">
        <v>3796</v>
      </c>
      <c r="G467" t="s">
        <v>3797</v>
      </c>
      <c r="H467" t="s">
        <v>1000</v>
      </c>
      <c r="I467" t="s">
        <v>1000</v>
      </c>
      <c r="J467" t="s">
        <v>1024</v>
      </c>
      <c r="K467" t="s">
        <v>1000</v>
      </c>
      <c r="L467" t="s">
        <v>1000</v>
      </c>
      <c r="M467">
        <v>37.418095101036201</v>
      </c>
      <c r="N467">
        <v>-122.09853172302201</v>
      </c>
      <c r="O467" t="s">
        <v>1000</v>
      </c>
    </row>
    <row r="468" spans="1:15" hidden="1" x14ac:dyDescent="0.3">
      <c r="A468" t="s">
        <v>3792</v>
      </c>
      <c r="B468" t="s">
        <v>3793</v>
      </c>
      <c r="C468" t="s">
        <v>3798</v>
      </c>
      <c r="D468" t="s">
        <v>3799</v>
      </c>
      <c r="E468" t="s">
        <v>2124</v>
      </c>
      <c r="F468" t="s">
        <v>3800</v>
      </c>
      <c r="G468" t="s">
        <v>1000</v>
      </c>
      <c r="H468" t="s">
        <v>3801</v>
      </c>
      <c r="I468" t="s">
        <v>1000</v>
      </c>
      <c r="J468" t="s">
        <v>1017</v>
      </c>
      <c r="K468" t="s">
        <v>1000</v>
      </c>
      <c r="L468" t="s">
        <v>3802</v>
      </c>
      <c r="M468">
        <v>64.062880000000007</v>
      </c>
      <c r="N468">
        <v>-141.82302999999999</v>
      </c>
      <c r="O468" t="s">
        <v>3803</v>
      </c>
    </row>
    <row r="469" spans="1:15" hidden="1" x14ac:dyDescent="0.3">
      <c r="A469" t="s">
        <v>3804</v>
      </c>
      <c r="B469" t="s">
        <v>3805</v>
      </c>
      <c r="C469" t="s">
        <v>3806</v>
      </c>
      <c r="D469" t="s">
        <v>3807</v>
      </c>
      <c r="E469" t="s">
        <v>3808</v>
      </c>
      <c r="F469" t="s">
        <v>3809</v>
      </c>
      <c r="G469" t="s">
        <v>3810</v>
      </c>
      <c r="H469" t="s">
        <v>1000</v>
      </c>
      <c r="I469" t="s">
        <v>1000</v>
      </c>
      <c r="J469" t="s">
        <v>3811</v>
      </c>
      <c r="K469" t="s">
        <v>1000</v>
      </c>
      <c r="L469" t="s">
        <v>3812</v>
      </c>
      <c r="M469">
        <v>60.500540000000001</v>
      </c>
      <c r="N469">
        <v>-150.86778000000001</v>
      </c>
      <c r="O469" t="s">
        <v>3813</v>
      </c>
    </row>
    <row r="470" spans="1:15" hidden="1" x14ac:dyDescent="0.3">
      <c r="A470" t="s">
        <v>3804</v>
      </c>
      <c r="B470" t="s">
        <v>3805</v>
      </c>
      <c r="C470" t="s">
        <v>3814</v>
      </c>
      <c r="D470" t="s">
        <v>3815</v>
      </c>
      <c r="E470" t="s">
        <v>1917</v>
      </c>
      <c r="F470" t="s">
        <v>3816</v>
      </c>
      <c r="G470" t="s">
        <v>3817</v>
      </c>
      <c r="H470" t="s">
        <v>1000</v>
      </c>
      <c r="I470" t="s">
        <v>1000</v>
      </c>
      <c r="J470" t="s">
        <v>1024</v>
      </c>
      <c r="K470" t="s">
        <v>1000</v>
      </c>
      <c r="L470" t="s">
        <v>3812</v>
      </c>
      <c r="M470">
        <v>60.500540000000001</v>
      </c>
      <c r="N470">
        <v>-150.86778000000001</v>
      </c>
      <c r="O470" t="s">
        <v>3813</v>
      </c>
    </row>
    <row r="471" spans="1:15" hidden="1" x14ac:dyDescent="0.3">
      <c r="A471" t="s">
        <v>3804</v>
      </c>
      <c r="B471" t="s">
        <v>3805</v>
      </c>
      <c r="C471" t="s">
        <v>3818</v>
      </c>
      <c r="D471" t="s">
        <v>3819</v>
      </c>
      <c r="E471" t="s">
        <v>1917</v>
      </c>
      <c r="F471" t="s">
        <v>3820</v>
      </c>
      <c r="G471" t="s">
        <v>3821</v>
      </c>
      <c r="H471" t="s">
        <v>1000</v>
      </c>
      <c r="I471" t="s">
        <v>1000</v>
      </c>
      <c r="J471" t="s">
        <v>1024</v>
      </c>
      <c r="K471" t="s">
        <v>1000</v>
      </c>
      <c r="L471" t="s">
        <v>3812</v>
      </c>
      <c r="M471">
        <v>60.500540000000001</v>
      </c>
      <c r="N471">
        <v>-150.86778000000001</v>
      </c>
      <c r="O471" t="s">
        <v>3813</v>
      </c>
    </row>
    <row r="472" spans="1:15" hidden="1" x14ac:dyDescent="0.3">
      <c r="A472" t="s">
        <v>3804</v>
      </c>
      <c r="B472" t="s">
        <v>3805</v>
      </c>
      <c r="C472" t="s">
        <v>3822</v>
      </c>
      <c r="D472" t="s">
        <v>3823</v>
      </c>
      <c r="E472" t="s">
        <v>1917</v>
      </c>
      <c r="F472" t="s">
        <v>3824</v>
      </c>
      <c r="G472" t="s">
        <v>3825</v>
      </c>
      <c r="H472" t="s">
        <v>1000</v>
      </c>
      <c r="I472" t="s">
        <v>1000</v>
      </c>
      <c r="J472" t="s">
        <v>1024</v>
      </c>
      <c r="K472" t="s">
        <v>1000</v>
      </c>
      <c r="L472" t="s">
        <v>3812</v>
      </c>
      <c r="M472">
        <v>60.500540000000001</v>
      </c>
      <c r="N472">
        <v>-150.86778000000001</v>
      </c>
      <c r="O472" t="s">
        <v>3813</v>
      </c>
    </row>
    <row r="473" spans="1:15" hidden="1" x14ac:dyDescent="0.3">
      <c r="A473" t="s">
        <v>3804</v>
      </c>
      <c r="B473" t="s">
        <v>3805</v>
      </c>
      <c r="C473" t="s">
        <v>3826</v>
      </c>
      <c r="D473" t="s">
        <v>3827</v>
      </c>
      <c r="E473" t="s">
        <v>2124</v>
      </c>
      <c r="F473" t="s">
        <v>3828</v>
      </c>
      <c r="G473" t="s">
        <v>1000</v>
      </c>
      <c r="H473" t="s">
        <v>3829</v>
      </c>
      <c r="I473" t="s">
        <v>1000</v>
      </c>
      <c r="J473" t="s">
        <v>1017</v>
      </c>
      <c r="K473" t="s">
        <v>1000</v>
      </c>
      <c r="L473" t="s">
        <v>3812</v>
      </c>
      <c r="M473">
        <v>60.500540000000001</v>
      </c>
      <c r="N473">
        <v>-150.86778000000001</v>
      </c>
      <c r="O473" t="s">
        <v>3813</v>
      </c>
    </row>
    <row r="474" spans="1:15" hidden="1" x14ac:dyDescent="0.3">
      <c r="A474" t="s">
        <v>3830</v>
      </c>
      <c r="B474" t="s">
        <v>3831</v>
      </c>
      <c r="C474" t="s">
        <v>3832</v>
      </c>
      <c r="D474" t="s">
        <v>3833</v>
      </c>
      <c r="E474" t="s">
        <v>2124</v>
      </c>
      <c r="F474" t="s">
        <v>3834</v>
      </c>
      <c r="G474" t="s">
        <v>1000</v>
      </c>
      <c r="H474" t="s">
        <v>3835</v>
      </c>
      <c r="I474" t="s">
        <v>1000</v>
      </c>
      <c r="J474" t="s">
        <v>1017</v>
      </c>
      <c r="K474" t="s">
        <v>1000</v>
      </c>
      <c r="L474" t="s">
        <v>3836</v>
      </c>
      <c r="M474">
        <v>71.292339999999996</v>
      </c>
      <c r="N474">
        <v>-156.78366</v>
      </c>
      <c r="O474" t="s">
        <v>3837</v>
      </c>
    </row>
    <row r="475" spans="1:15" hidden="1" x14ac:dyDescent="0.3">
      <c r="A475" t="s">
        <v>3838</v>
      </c>
      <c r="B475" t="s">
        <v>3839</v>
      </c>
      <c r="C475" t="s">
        <v>3840</v>
      </c>
      <c r="D475" t="s">
        <v>3841</v>
      </c>
      <c r="E475" t="s">
        <v>3171</v>
      </c>
      <c r="F475" t="s">
        <v>3842</v>
      </c>
      <c r="G475" t="s">
        <v>1000</v>
      </c>
      <c r="H475" t="s">
        <v>3843</v>
      </c>
      <c r="I475" t="s">
        <v>1000</v>
      </c>
      <c r="J475" t="s">
        <v>1017</v>
      </c>
      <c r="K475" t="s">
        <v>1000</v>
      </c>
      <c r="L475" t="s">
        <v>3844</v>
      </c>
      <c r="M475">
        <v>59.042780181604343</v>
      </c>
      <c r="N475">
        <v>-158.5132822394371</v>
      </c>
      <c r="O475" t="s">
        <v>1000</v>
      </c>
    </row>
    <row r="476" spans="1:15" hidden="1" x14ac:dyDescent="0.3">
      <c r="A476" t="s">
        <v>3845</v>
      </c>
      <c r="B476" t="s">
        <v>3846</v>
      </c>
      <c r="C476" t="s">
        <v>3847</v>
      </c>
      <c r="D476" t="s">
        <v>3848</v>
      </c>
      <c r="E476" t="s">
        <v>2145</v>
      </c>
      <c r="F476" t="s">
        <v>3849</v>
      </c>
      <c r="G476" t="s">
        <v>3850</v>
      </c>
      <c r="H476" t="s">
        <v>1000</v>
      </c>
      <c r="I476" t="s">
        <v>1000</v>
      </c>
      <c r="J476" t="s">
        <v>3851</v>
      </c>
      <c r="K476" t="s">
        <v>1125</v>
      </c>
      <c r="L476" t="s">
        <v>1000</v>
      </c>
      <c r="M476">
        <v>58.300904425994332</v>
      </c>
      <c r="N476">
        <v>-134.41145092248917</v>
      </c>
      <c r="O476" t="s">
        <v>1000</v>
      </c>
    </row>
    <row r="477" spans="1:15" hidden="1" x14ac:dyDescent="0.3">
      <c r="A477" t="s">
        <v>3845</v>
      </c>
      <c r="B477" t="s">
        <v>3846</v>
      </c>
      <c r="C477" t="s">
        <v>3852</v>
      </c>
      <c r="D477" t="s">
        <v>3853</v>
      </c>
      <c r="E477" t="s">
        <v>1045</v>
      </c>
      <c r="F477" t="s">
        <v>3854</v>
      </c>
      <c r="G477" t="s">
        <v>1000</v>
      </c>
      <c r="H477" t="s">
        <v>2459</v>
      </c>
      <c r="I477" t="s">
        <v>1000</v>
      </c>
      <c r="J477" t="s">
        <v>1048</v>
      </c>
      <c r="K477" t="s">
        <v>1000</v>
      </c>
      <c r="L477" t="s">
        <v>3855</v>
      </c>
      <c r="M477">
        <v>58.301944399999996</v>
      </c>
      <c r="N477">
        <v>-134.41972220000002</v>
      </c>
      <c r="O477" t="s">
        <v>3856</v>
      </c>
    </row>
    <row r="478" spans="1:15" hidden="1" x14ac:dyDescent="0.3">
      <c r="A478" t="s">
        <v>3857</v>
      </c>
      <c r="B478" t="s">
        <v>3858</v>
      </c>
      <c r="C478" t="s">
        <v>3859</v>
      </c>
      <c r="D478" t="s">
        <v>3860</v>
      </c>
      <c r="E478" t="s">
        <v>1021</v>
      </c>
      <c r="F478" t="s">
        <v>3861</v>
      </c>
      <c r="G478" t="s">
        <v>3862</v>
      </c>
      <c r="H478" t="s">
        <v>1000</v>
      </c>
      <c r="I478" t="s">
        <v>1000</v>
      </c>
      <c r="J478" t="s">
        <v>1024</v>
      </c>
      <c r="K478" t="s">
        <v>1000</v>
      </c>
      <c r="L478" t="s">
        <v>3863</v>
      </c>
      <c r="M478">
        <v>64.388419999999996</v>
      </c>
      <c r="N478">
        <v>-141.41163</v>
      </c>
      <c r="O478" t="s">
        <v>1000</v>
      </c>
    </row>
    <row r="479" spans="1:15" hidden="1" x14ac:dyDescent="0.3">
      <c r="A479" t="s">
        <v>3857</v>
      </c>
      <c r="B479" t="s">
        <v>3858</v>
      </c>
      <c r="C479" t="s">
        <v>3864</v>
      </c>
      <c r="D479" t="s">
        <v>3865</v>
      </c>
      <c r="E479" t="s">
        <v>2124</v>
      </c>
      <c r="F479" t="s">
        <v>3866</v>
      </c>
      <c r="G479" t="s">
        <v>1000</v>
      </c>
      <c r="H479" t="s">
        <v>1000</v>
      </c>
      <c r="I479" t="s">
        <v>3867</v>
      </c>
      <c r="J479" t="s">
        <v>1017</v>
      </c>
      <c r="K479" t="s">
        <v>1000</v>
      </c>
      <c r="L479" t="s">
        <v>3868</v>
      </c>
      <c r="M479">
        <v>64.388419999999996</v>
      </c>
      <c r="N479">
        <v>-141.41163</v>
      </c>
      <c r="O479" t="s">
        <v>3869</v>
      </c>
    </row>
    <row r="480" spans="1:15" hidden="1" x14ac:dyDescent="0.3">
      <c r="A480" t="s">
        <v>3870</v>
      </c>
      <c r="B480" t="s">
        <v>3871</v>
      </c>
      <c r="C480" t="s">
        <v>3872</v>
      </c>
      <c r="D480" t="s">
        <v>3873</v>
      </c>
      <c r="E480" t="s">
        <v>1014</v>
      </c>
      <c r="F480" t="s">
        <v>3874</v>
      </c>
      <c r="G480" t="s">
        <v>1000</v>
      </c>
      <c r="H480" t="s">
        <v>3875</v>
      </c>
      <c r="I480" t="s">
        <v>1000</v>
      </c>
      <c r="J480" t="s">
        <v>1017</v>
      </c>
      <c r="K480" t="s">
        <v>1000</v>
      </c>
      <c r="L480" t="s">
        <v>3876</v>
      </c>
      <c r="M480">
        <v>58.390070000000001</v>
      </c>
      <c r="N480">
        <v>-135.72975</v>
      </c>
      <c r="O480" t="s">
        <v>1000</v>
      </c>
    </row>
    <row r="481" spans="1:15" hidden="1" x14ac:dyDescent="0.3">
      <c r="A481" t="s">
        <v>3870</v>
      </c>
      <c r="B481" t="s">
        <v>3871</v>
      </c>
      <c r="C481" t="s">
        <v>3877</v>
      </c>
      <c r="D481" t="s">
        <v>3878</v>
      </c>
      <c r="E481" t="s">
        <v>1907</v>
      </c>
      <c r="F481" t="s">
        <v>3879</v>
      </c>
      <c r="G481" t="s">
        <v>3880</v>
      </c>
      <c r="H481" t="s">
        <v>1000</v>
      </c>
      <c r="I481" t="s">
        <v>1000</v>
      </c>
      <c r="J481" t="s">
        <v>1793</v>
      </c>
      <c r="K481" t="s">
        <v>1000</v>
      </c>
      <c r="L481" t="s">
        <v>3876</v>
      </c>
      <c r="M481">
        <v>58.390070000000001</v>
      </c>
      <c r="N481">
        <v>-135.72975</v>
      </c>
      <c r="O481" t="s">
        <v>1000</v>
      </c>
    </row>
    <row r="482" spans="1:15" hidden="1" x14ac:dyDescent="0.3">
      <c r="A482" t="s">
        <v>3870</v>
      </c>
      <c r="B482" t="s">
        <v>3871</v>
      </c>
      <c r="C482" t="s">
        <v>3881</v>
      </c>
      <c r="D482" t="s">
        <v>3882</v>
      </c>
      <c r="E482" t="s">
        <v>1907</v>
      </c>
      <c r="F482" t="s">
        <v>3883</v>
      </c>
      <c r="G482" t="s">
        <v>3884</v>
      </c>
      <c r="H482" t="s">
        <v>1000</v>
      </c>
      <c r="I482" t="s">
        <v>1000</v>
      </c>
      <c r="J482" t="s">
        <v>1793</v>
      </c>
      <c r="K482" t="s">
        <v>1000</v>
      </c>
      <c r="L482" t="s">
        <v>3876</v>
      </c>
      <c r="M482">
        <v>58.390070000000001</v>
      </c>
      <c r="N482">
        <v>-135.72975</v>
      </c>
      <c r="O482" t="s">
        <v>1000</v>
      </c>
    </row>
    <row r="483" spans="1:15" hidden="1" x14ac:dyDescent="0.3">
      <c r="A483" t="s">
        <v>3885</v>
      </c>
      <c r="B483" t="s">
        <v>3886</v>
      </c>
      <c r="C483" t="s">
        <v>3887</v>
      </c>
      <c r="D483" t="s">
        <v>3886</v>
      </c>
      <c r="E483" t="s">
        <v>2124</v>
      </c>
      <c r="F483" t="s">
        <v>3888</v>
      </c>
      <c r="G483" t="s">
        <v>1000</v>
      </c>
      <c r="H483" t="s">
        <v>1625</v>
      </c>
      <c r="I483" t="s">
        <v>1000</v>
      </c>
      <c r="J483" t="s">
        <v>1017</v>
      </c>
      <c r="K483" t="s">
        <v>1000</v>
      </c>
      <c r="L483" t="s">
        <v>3889</v>
      </c>
      <c r="M483">
        <v>64.844700000000003</v>
      </c>
      <c r="N483">
        <v>-147.71709000000001</v>
      </c>
      <c r="O483" t="s">
        <v>3890</v>
      </c>
    </row>
    <row r="484" spans="1:15" hidden="1" x14ac:dyDescent="0.3">
      <c r="A484" t="s">
        <v>3891</v>
      </c>
      <c r="B484" t="s">
        <v>3892</v>
      </c>
      <c r="C484" t="s">
        <v>3893</v>
      </c>
      <c r="D484" t="s">
        <v>3894</v>
      </c>
      <c r="E484" t="s">
        <v>3380</v>
      </c>
      <c r="F484" t="s">
        <v>3895</v>
      </c>
      <c r="G484" t="s">
        <v>3896</v>
      </c>
      <c r="H484" t="s">
        <v>1000</v>
      </c>
      <c r="I484" t="s">
        <v>1000</v>
      </c>
      <c r="J484" t="s">
        <v>1124</v>
      </c>
      <c r="K484" t="s">
        <v>1000</v>
      </c>
      <c r="L484" t="s">
        <v>3897</v>
      </c>
      <c r="M484">
        <v>60.484909999999999</v>
      </c>
      <c r="N484">
        <v>-151.15182999999999</v>
      </c>
      <c r="O484" t="s">
        <v>1000</v>
      </c>
    </row>
    <row r="485" spans="1:15" hidden="1" x14ac:dyDescent="0.3">
      <c r="A485" t="s">
        <v>3891</v>
      </c>
      <c r="B485" t="s">
        <v>3892</v>
      </c>
      <c r="C485" t="s">
        <v>3898</v>
      </c>
      <c r="D485" t="s">
        <v>3899</v>
      </c>
      <c r="E485" t="s">
        <v>3772</v>
      </c>
      <c r="F485" t="s">
        <v>3900</v>
      </c>
      <c r="G485" t="s">
        <v>1000</v>
      </c>
      <c r="H485" t="s">
        <v>3901</v>
      </c>
      <c r="I485" t="s">
        <v>1000</v>
      </c>
      <c r="J485" t="s">
        <v>1017</v>
      </c>
      <c r="K485" t="s">
        <v>1000</v>
      </c>
      <c r="L485" t="s">
        <v>3897</v>
      </c>
      <c r="M485">
        <v>60.485185099446632</v>
      </c>
      <c r="N485">
        <v>-151.1522197723389</v>
      </c>
      <c r="O485" t="s">
        <v>3902</v>
      </c>
    </row>
    <row r="486" spans="1:15" hidden="1" x14ac:dyDescent="0.3">
      <c r="A486" t="s">
        <v>3903</v>
      </c>
      <c r="B486" t="s">
        <v>3904</v>
      </c>
      <c r="C486" t="s">
        <v>3905</v>
      </c>
      <c r="D486" t="s">
        <v>3906</v>
      </c>
      <c r="E486" t="s">
        <v>1021</v>
      </c>
      <c r="F486" t="s">
        <v>3907</v>
      </c>
      <c r="G486" t="s">
        <v>3908</v>
      </c>
      <c r="H486" t="s">
        <v>1000</v>
      </c>
      <c r="I486" t="s">
        <v>1000</v>
      </c>
      <c r="J486" t="s">
        <v>1024</v>
      </c>
      <c r="K486" t="s">
        <v>1000</v>
      </c>
      <c r="L486" t="s">
        <v>1000</v>
      </c>
      <c r="M486">
        <v>58.371072504518537</v>
      </c>
      <c r="N486">
        <v>-134.61827874183658</v>
      </c>
      <c r="O486" t="s">
        <v>1000</v>
      </c>
    </row>
    <row r="487" spans="1:15" hidden="1" x14ac:dyDescent="0.3">
      <c r="A487" t="s">
        <v>3903</v>
      </c>
      <c r="B487" t="s">
        <v>3904</v>
      </c>
      <c r="C487" t="s">
        <v>3909</v>
      </c>
      <c r="D487" t="s">
        <v>3910</v>
      </c>
      <c r="E487" t="s">
        <v>1021</v>
      </c>
      <c r="F487" t="s">
        <v>3911</v>
      </c>
      <c r="G487" t="s">
        <v>3912</v>
      </c>
      <c r="H487" t="s">
        <v>1000</v>
      </c>
      <c r="I487" t="s">
        <v>1000</v>
      </c>
      <c r="J487" t="s">
        <v>1024</v>
      </c>
      <c r="K487" t="s">
        <v>1000</v>
      </c>
      <c r="L487" t="s">
        <v>1000</v>
      </c>
      <c r="M487">
        <v>58.371668894887442</v>
      </c>
      <c r="N487">
        <v>-134.61677670478824</v>
      </c>
      <c r="O487" t="s">
        <v>1000</v>
      </c>
    </row>
    <row r="488" spans="1:15" hidden="1" x14ac:dyDescent="0.3">
      <c r="A488" t="s">
        <v>3903</v>
      </c>
      <c r="B488" t="s">
        <v>3904</v>
      </c>
      <c r="C488" t="s">
        <v>3913</v>
      </c>
      <c r="D488" t="s">
        <v>3914</v>
      </c>
      <c r="E488" t="s">
        <v>1021</v>
      </c>
      <c r="F488" t="s">
        <v>3915</v>
      </c>
      <c r="G488" t="s">
        <v>3916</v>
      </c>
      <c r="H488" t="s">
        <v>1000</v>
      </c>
      <c r="I488" t="s">
        <v>1000</v>
      </c>
      <c r="J488" t="s">
        <v>1024</v>
      </c>
      <c r="K488" t="s">
        <v>1000</v>
      </c>
      <c r="L488" t="s">
        <v>1000</v>
      </c>
      <c r="M488">
        <v>58.371173779065231</v>
      </c>
      <c r="N488">
        <v>-134.6167874336243</v>
      </c>
      <c r="O488" t="s">
        <v>1000</v>
      </c>
    </row>
    <row r="489" spans="1:15" hidden="1" x14ac:dyDescent="0.3">
      <c r="A489" t="s">
        <v>3903</v>
      </c>
      <c r="B489" t="s">
        <v>3904</v>
      </c>
      <c r="C489" t="s">
        <v>3917</v>
      </c>
      <c r="D489" t="s">
        <v>3918</v>
      </c>
      <c r="E489" t="s">
        <v>1021</v>
      </c>
      <c r="F489" t="s">
        <v>3919</v>
      </c>
      <c r="G489" t="s">
        <v>3920</v>
      </c>
      <c r="H489" t="s">
        <v>1000</v>
      </c>
      <c r="I489" t="s">
        <v>1000</v>
      </c>
      <c r="J489" t="s">
        <v>1024</v>
      </c>
      <c r="K489" t="s">
        <v>1000</v>
      </c>
      <c r="L489" t="s">
        <v>1000</v>
      </c>
      <c r="M489">
        <v>58.371775793982657</v>
      </c>
      <c r="N489">
        <v>-134.61872935295108</v>
      </c>
      <c r="O489" t="s">
        <v>1000</v>
      </c>
    </row>
    <row r="490" spans="1:15" hidden="1" x14ac:dyDescent="0.3">
      <c r="A490" t="s">
        <v>3903</v>
      </c>
      <c r="B490" t="s">
        <v>3904</v>
      </c>
      <c r="C490" t="s">
        <v>3921</v>
      </c>
      <c r="D490" t="s">
        <v>3922</v>
      </c>
      <c r="E490" t="s">
        <v>3923</v>
      </c>
      <c r="F490" t="s">
        <v>3924</v>
      </c>
      <c r="G490" t="s">
        <v>3925</v>
      </c>
      <c r="H490" t="s">
        <v>1000</v>
      </c>
      <c r="I490" t="s">
        <v>1000</v>
      </c>
      <c r="J490" t="s">
        <v>1124</v>
      </c>
      <c r="K490" t="s">
        <v>1000</v>
      </c>
      <c r="L490" t="s">
        <v>1000</v>
      </c>
      <c r="M490">
        <v>58.371945888380587</v>
      </c>
      <c r="N490">
        <v>-134.62016591151385</v>
      </c>
      <c r="O490" t="s">
        <v>3926</v>
      </c>
    </row>
    <row r="491" spans="1:15" hidden="1" x14ac:dyDescent="0.3">
      <c r="A491" t="s">
        <v>3903</v>
      </c>
      <c r="B491" t="s">
        <v>3904</v>
      </c>
      <c r="C491" t="s">
        <v>3927</v>
      </c>
      <c r="D491" t="s">
        <v>3928</v>
      </c>
      <c r="E491" t="s">
        <v>3923</v>
      </c>
      <c r="F491" t="s">
        <v>3929</v>
      </c>
      <c r="G491" t="s">
        <v>3930</v>
      </c>
      <c r="H491" t="s">
        <v>1000</v>
      </c>
      <c r="I491" t="s">
        <v>1000</v>
      </c>
      <c r="J491" t="s">
        <v>1124</v>
      </c>
      <c r="K491" t="s">
        <v>1000</v>
      </c>
      <c r="L491" t="s">
        <v>1000</v>
      </c>
      <c r="M491">
        <v>58.37195020760069</v>
      </c>
      <c r="N491">
        <v>-134.62039232254031</v>
      </c>
      <c r="O491" t="s">
        <v>3926</v>
      </c>
    </row>
    <row r="492" spans="1:15" hidden="1" x14ac:dyDescent="0.3">
      <c r="A492" t="s">
        <v>3903</v>
      </c>
      <c r="B492" t="s">
        <v>3904</v>
      </c>
      <c r="C492" t="s">
        <v>3931</v>
      </c>
      <c r="D492" t="s">
        <v>3932</v>
      </c>
      <c r="E492" t="s">
        <v>3772</v>
      </c>
      <c r="F492" t="s">
        <v>3933</v>
      </c>
      <c r="G492" t="s">
        <v>1000</v>
      </c>
      <c r="H492" t="s">
        <v>2452</v>
      </c>
      <c r="I492" t="s">
        <v>1000</v>
      </c>
      <c r="J492" t="s">
        <v>1017</v>
      </c>
      <c r="K492" t="s">
        <v>1000</v>
      </c>
      <c r="L492" t="s">
        <v>3934</v>
      </c>
      <c r="M492">
        <v>58.370869999999996</v>
      </c>
      <c r="N492">
        <v>-134.61827</v>
      </c>
      <c r="O492" t="s">
        <v>3935</v>
      </c>
    </row>
    <row r="493" spans="1:15" hidden="1" x14ac:dyDescent="0.3">
      <c r="A493" t="s">
        <v>3936</v>
      </c>
      <c r="B493" t="s">
        <v>3937</v>
      </c>
      <c r="C493" t="s">
        <v>3938</v>
      </c>
      <c r="D493" t="s">
        <v>3939</v>
      </c>
      <c r="E493" t="s">
        <v>2124</v>
      </c>
      <c r="F493" t="s">
        <v>3940</v>
      </c>
      <c r="G493" t="s">
        <v>1000</v>
      </c>
      <c r="H493" t="s">
        <v>3941</v>
      </c>
      <c r="I493" t="s">
        <v>1000</v>
      </c>
      <c r="J493" t="s">
        <v>1017</v>
      </c>
      <c r="K493" t="s">
        <v>1000</v>
      </c>
      <c r="L493" t="s">
        <v>3942</v>
      </c>
      <c r="M493">
        <v>65.571849999999998</v>
      </c>
      <c r="N493">
        <v>-144.80372</v>
      </c>
      <c r="O493" t="s">
        <v>3943</v>
      </c>
    </row>
    <row r="494" spans="1:15" hidden="1" x14ac:dyDescent="0.3">
      <c r="A494" t="s">
        <v>3936</v>
      </c>
      <c r="B494" t="s">
        <v>3937</v>
      </c>
      <c r="C494" t="s">
        <v>3944</v>
      </c>
      <c r="D494" t="s">
        <v>3945</v>
      </c>
      <c r="E494" t="s">
        <v>1021</v>
      </c>
      <c r="F494" t="s">
        <v>3946</v>
      </c>
      <c r="G494" t="s">
        <v>3947</v>
      </c>
      <c r="H494" t="s">
        <v>1000</v>
      </c>
      <c r="I494" t="s">
        <v>1000</v>
      </c>
      <c r="J494" t="s">
        <v>1024</v>
      </c>
      <c r="K494" t="s">
        <v>1000</v>
      </c>
      <c r="L494" t="s">
        <v>3942</v>
      </c>
      <c r="M494">
        <v>65.571849999999998</v>
      </c>
      <c r="N494">
        <v>-144.80372</v>
      </c>
      <c r="O494" t="s">
        <v>1000</v>
      </c>
    </row>
    <row r="495" spans="1:15" hidden="1" x14ac:dyDescent="0.3">
      <c r="A495" t="s">
        <v>3948</v>
      </c>
      <c r="B495" t="s">
        <v>3949</v>
      </c>
      <c r="C495" t="s">
        <v>3950</v>
      </c>
      <c r="D495" t="s">
        <v>3951</v>
      </c>
      <c r="E495" t="s">
        <v>2124</v>
      </c>
      <c r="F495" t="s">
        <v>3952</v>
      </c>
      <c r="G495" t="s">
        <v>1000</v>
      </c>
      <c r="H495" t="s">
        <v>3953</v>
      </c>
      <c r="I495" t="s">
        <v>1000</v>
      </c>
      <c r="J495" t="s">
        <v>1017</v>
      </c>
      <c r="K495" t="s">
        <v>1000</v>
      </c>
      <c r="L495" t="s">
        <v>3954</v>
      </c>
      <c r="M495">
        <v>55.318530000000003</v>
      </c>
      <c r="N495">
        <v>-160.52068</v>
      </c>
      <c r="O495" t="s">
        <v>3955</v>
      </c>
    </row>
    <row r="496" spans="1:15" hidden="1" x14ac:dyDescent="0.3">
      <c r="A496" t="s">
        <v>3948</v>
      </c>
      <c r="B496" t="s">
        <v>3949</v>
      </c>
      <c r="C496" t="s">
        <v>3956</v>
      </c>
      <c r="D496" t="s">
        <v>3957</v>
      </c>
      <c r="E496" t="s">
        <v>1021</v>
      </c>
      <c r="F496" t="s">
        <v>3958</v>
      </c>
      <c r="G496" t="s">
        <v>3959</v>
      </c>
      <c r="H496" t="s">
        <v>1000</v>
      </c>
      <c r="I496" t="s">
        <v>1000</v>
      </c>
      <c r="J496" t="s">
        <v>1024</v>
      </c>
      <c r="K496" t="s">
        <v>1000</v>
      </c>
      <c r="L496" t="s">
        <v>3954</v>
      </c>
      <c r="M496">
        <v>55.318530000000003</v>
      </c>
      <c r="N496">
        <v>-160.52068</v>
      </c>
      <c r="O496" t="s">
        <v>1000</v>
      </c>
    </row>
    <row r="497" spans="1:15" hidden="1" x14ac:dyDescent="0.3">
      <c r="A497" t="s">
        <v>3960</v>
      </c>
      <c r="B497" t="s">
        <v>3961</v>
      </c>
      <c r="C497" t="s">
        <v>3962</v>
      </c>
      <c r="D497" t="s">
        <v>3963</v>
      </c>
      <c r="E497" t="s">
        <v>2124</v>
      </c>
      <c r="F497" t="s">
        <v>3964</v>
      </c>
      <c r="G497" t="s">
        <v>1000</v>
      </c>
      <c r="H497" t="s">
        <v>3965</v>
      </c>
      <c r="I497" t="s">
        <v>1000</v>
      </c>
      <c r="J497" t="s">
        <v>1017</v>
      </c>
      <c r="K497" t="s">
        <v>1000</v>
      </c>
      <c r="L497" t="s">
        <v>3966</v>
      </c>
      <c r="M497">
        <v>55.218389999999999</v>
      </c>
      <c r="N497">
        <v>-162.73107999999999</v>
      </c>
      <c r="O497" t="s">
        <v>3967</v>
      </c>
    </row>
    <row r="498" spans="1:15" hidden="1" x14ac:dyDescent="0.3">
      <c r="A498" t="s">
        <v>3960</v>
      </c>
      <c r="B498" t="s">
        <v>3961</v>
      </c>
      <c r="C498" t="s">
        <v>3968</v>
      </c>
      <c r="D498" t="s">
        <v>3969</v>
      </c>
      <c r="E498" t="s">
        <v>1021</v>
      </c>
      <c r="F498" t="s">
        <v>3970</v>
      </c>
      <c r="G498" t="s">
        <v>3971</v>
      </c>
      <c r="H498" t="s">
        <v>1000</v>
      </c>
      <c r="I498" t="s">
        <v>1000</v>
      </c>
      <c r="J498" t="s">
        <v>1024</v>
      </c>
      <c r="K498" t="s">
        <v>1000</v>
      </c>
      <c r="L498" t="s">
        <v>3966</v>
      </c>
      <c r="M498">
        <v>55.218389999999999</v>
      </c>
      <c r="N498">
        <v>-162.73107999999999</v>
      </c>
      <c r="O498" t="s">
        <v>1000</v>
      </c>
    </row>
    <row r="499" spans="1:15" hidden="1" x14ac:dyDescent="0.3">
      <c r="A499" t="s">
        <v>3972</v>
      </c>
      <c r="B499" t="s">
        <v>3973</v>
      </c>
      <c r="C499" t="s">
        <v>3974</v>
      </c>
      <c r="D499" t="s">
        <v>3975</v>
      </c>
      <c r="E499" t="s">
        <v>2124</v>
      </c>
      <c r="F499" t="s">
        <v>3976</v>
      </c>
      <c r="G499" t="s">
        <v>1000</v>
      </c>
      <c r="H499" t="s">
        <v>3977</v>
      </c>
      <c r="I499" t="s">
        <v>1000</v>
      </c>
      <c r="J499" t="s">
        <v>1017</v>
      </c>
      <c r="K499" t="s">
        <v>1000</v>
      </c>
      <c r="L499" t="s">
        <v>3978</v>
      </c>
      <c r="M499">
        <v>61.175960000000003</v>
      </c>
      <c r="N499">
        <v>-149.96754000000001</v>
      </c>
      <c r="O499" t="s">
        <v>3979</v>
      </c>
    </row>
    <row r="500" spans="1:15" hidden="1" x14ac:dyDescent="0.3">
      <c r="A500" t="s">
        <v>3972</v>
      </c>
      <c r="B500" t="s">
        <v>3973</v>
      </c>
      <c r="C500" t="s">
        <v>3980</v>
      </c>
      <c r="D500" t="s">
        <v>3981</v>
      </c>
      <c r="E500" t="s">
        <v>1021</v>
      </c>
      <c r="F500" t="s">
        <v>3982</v>
      </c>
      <c r="G500" t="s">
        <v>3983</v>
      </c>
      <c r="H500" t="s">
        <v>1000</v>
      </c>
      <c r="I500" t="s">
        <v>1000</v>
      </c>
      <c r="J500" t="s">
        <v>1024</v>
      </c>
      <c r="K500" t="s">
        <v>1000</v>
      </c>
      <c r="L500" t="s">
        <v>3978</v>
      </c>
      <c r="M500">
        <v>61.175960000000003</v>
      </c>
      <c r="N500">
        <v>-149.96754000000001</v>
      </c>
      <c r="O500" t="s">
        <v>1000</v>
      </c>
    </row>
    <row r="501" spans="1:15" hidden="1" x14ac:dyDescent="0.3">
      <c r="A501" t="s">
        <v>3984</v>
      </c>
      <c r="B501" t="s">
        <v>3985</v>
      </c>
      <c r="C501" t="s">
        <v>3986</v>
      </c>
      <c r="D501" t="s">
        <v>3987</v>
      </c>
      <c r="E501" t="s">
        <v>2124</v>
      </c>
      <c r="F501" t="s">
        <v>3988</v>
      </c>
      <c r="G501" t="s">
        <v>1000</v>
      </c>
      <c r="H501" t="s">
        <v>3989</v>
      </c>
      <c r="I501" t="s">
        <v>1000</v>
      </c>
      <c r="J501" t="s">
        <v>1017</v>
      </c>
      <c r="K501" t="s">
        <v>1000</v>
      </c>
      <c r="L501" t="s">
        <v>3990</v>
      </c>
      <c r="M501">
        <v>58.42042</v>
      </c>
      <c r="N501">
        <v>-135.70796999999999</v>
      </c>
      <c r="O501" t="s">
        <v>3991</v>
      </c>
    </row>
    <row r="502" spans="1:15" hidden="1" x14ac:dyDescent="0.3">
      <c r="A502" t="s">
        <v>3984</v>
      </c>
      <c r="B502" t="s">
        <v>3985</v>
      </c>
      <c r="C502" t="s">
        <v>3992</v>
      </c>
      <c r="D502" t="s">
        <v>3993</v>
      </c>
      <c r="E502" t="s">
        <v>1021</v>
      </c>
      <c r="F502" t="s">
        <v>3994</v>
      </c>
      <c r="G502" t="s">
        <v>3995</v>
      </c>
      <c r="H502" t="s">
        <v>1000</v>
      </c>
      <c r="I502" t="s">
        <v>1000</v>
      </c>
      <c r="J502" t="s">
        <v>1024</v>
      </c>
      <c r="K502" t="s">
        <v>1000</v>
      </c>
      <c r="L502" t="s">
        <v>3990</v>
      </c>
      <c r="M502">
        <v>58.42042</v>
      </c>
      <c r="N502">
        <v>-135.70796999999999</v>
      </c>
      <c r="O502" t="s">
        <v>1000</v>
      </c>
    </row>
    <row r="503" spans="1:15" hidden="1" x14ac:dyDescent="0.3">
      <c r="A503" t="s">
        <v>3996</v>
      </c>
      <c r="B503" t="s">
        <v>3997</v>
      </c>
      <c r="C503" t="s">
        <v>3998</v>
      </c>
      <c r="D503" t="s">
        <v>3999</v>
      </c>
      <c r="E503" t="s">
        <v>2124</v>
      </c>
      <c r="F503" t="s">
        <v>4000</v>
      </c>
      <c r="G503" t="s">
        <v>1000</v>
      </c>
      <c r="H503" t="s">
        <v>1000</v>
      </c>
      <c r="I503" t="s">
        <v>4001</v>
      </c>
      <c r="J503" t="s">
        <v>1017</v>
      </c>
      <c r="K503" t="s">
        <v>1000</v>
      </c>
      <c r="L503" t="s">
        <v>4002</v>
      </c>
      <c r="M503">
        <v>64.741259999999997</v>
      </c>
      <c r="N503">
        <v>-156.87110999999999</v>
      </c>
      <c r="O503" t="s">
        <v>4003</v>
      </c>
    </row>
    <row r="504" spans="1:15" hidden="1" x14ac:dyDescent="0.3">
      <c r="A504" t="s">
        <v>3996</v>
      </c>
      <c r="B504" t="s">
        <v>3997</v>
      </c>
      <c r="C504" t="s">
        <v>4004</v>
      </c>
      <c r="D504" t="s">
        <v>4005</v>
      </c>
      <c r="E504" t="s">
        <v>1021</v>
      </c>
      <c r="F504" t="s">
        <v>4006</v>
      </c>
      <c r="G504" t="s">
        <v>4007</v>
      </c>
      <c r="H504" t="s">
        <v>1000</v>
      </c>
      <c r="I504" t="s">
        <v>1000</v>
      </c>
      <c r="J504" t="s">
        <v>1024</v>
      </c>
      <c r="K504" t="s">
        <v>1000</v>
      </c>
      <c r="L504" t="s">
        <v>4008</v>
      </c>
      <c r="M504">
        <v>64.741259999999997</v>
      </c>
      <c r="N504">
        <v>-156.87110999999999</v>
      </c>
      <c r="O504" t="s">
        <v>1000</v>
      </c>
    </row>
    <row r="505" spans="1:15" hidden="1" x14ac:dyDescent="0.3">
      <c r="A505" t="s">
        <v>4009</v>
      </c>
      <c r="B505" t="s">
        <v>4010</v>
      </c>
      <c r="C505" t="s">
        <v>4011</v>
      </c>
      <c r="D505" t="s">
        <v>4012</v>
      </c>
      <c r="E505" t="s">
        <v>2124</v>
      </c>
      <c r="F505" t="s">
        <v>4013</v>
      </c>
      <c r="G505" t="s">
        <v>1000</v>
      </c>
      <c r="H505" t="s">
        <v>4014</v>
      </c>
      <c r="I505" t="s">
        <v>1000</v>
      </c>
      <c r="J505" t="s">
        <v>1017</v>
      </c>
      <c r="K505" t="s">
        <v>1000</v>
      </c>
      <c r="L505" t="s">
        <v>4015</v>
      </c>
      <c r="M505">
        <v>61.58287</v>
      </c>
      <c r="N505">
        <v>-159.54316</v>
      </c>
      <c r="O505" t="s">
        <v>4016</v>
      </c>
    </row>
    <row r="506" spans="1:15" hidden="1" x14ac:dyDescent="0.3">
      <c r="A506" t="s">
        <v>4009</v>
      </c>
      <c r="B506" t="s">
        <v>4010</v>
      </c>
      <c r="C506" t="s">
        <v>4017</v>
      </c>
      <c r="D506" t="s">
        <v>4018</v>
      </c>
      <c r="E506" t="s">
        <v>1021</v>
      </c>
      <c r="F506" t="s">
        <v>4019</v>
      </c>
      <c r="G506" t="s">
        <v>4020</v>
      </c>
      <c r="H506" t="s">
        <v>1000</v>
      </c>
      <c r="I506" t="s">
        <v>1000</v>
      </c>
      <c r="J506" t="s">
        <v>1024</v>
      </c>
      <c r="K506" t="s">
        <v>1000</v>
      </c>
      <c r="L506" t="s">
        <v>4015</v>
      </c>
      <c r="M506">
        <v>61.58287</v>
      </c>
      <c r="N506">
        <v>-159.54316</v>
      </c>
      <c r="O506" t="s">
        <v>1000</v>
      </c>
    </row>
    <row r="507" spans="1:15" hidden="1" x14ac:dyDescent="0.3">
      <c r="A507" t="s">
        <v>4021</v>
      </c>
      <c r="B507" t="s">
        <v>4022</v>
      </c>
      <c r="C507" t="s">
        <v>4023</v>
      </c>
      <c r="D507" t="s">
        <v>4024</v>
      </c>
      <c r="E507" t="s">
        <v>1312</v>
      </c>
      <c r="F507" t="s">
        <v>4025</v>
      </c>
      <c r="G507" t="s">
        <v>4026</v>
      </c>
      <c r="H507" t="s">
        <v>1000</v>
      </c>
      <c r="I507" t="s">
        <v>1000</v>
      </c>
      <c r="J507" t="s">
        <v>4027</v>
      </c>
      <c r="K507" t="s">
        <v>1000</v>
      </c>
      <c r="L507" t="s">
        <v>4028</v>
      </c>
      <c r="M507">
        <v>58.300490000000003</v>
      </c>
      <c r="N507">
        <v>-134.42013</v>
      </c>
      <c r="O507" t="s">
        <v>4029</v>
      </c>
    </row>
    <row r="508" spans="1:15" hidden="1" x14ac:dyDescent="0.3">
      <c r="A508" t="s">
        <v>4030</v>
      </c>
      <c r="B508" t="s">
        <v>4031</v>
      </c>
      <c r="C508" t="s">
        <v>4032</v>
      </c>
      <c r="D508" t="s">
        <v>4033</v>
      </c>
      <c r="E508" t="s">
        <v>1312</v>
      </c>
      <c r="F508" t="s">
        <v>4034</v>
      </c>
      <c r="G508" t="s">
        <v>4035</v>
      </c>
      <c r="H508" t="s">
        <v>1000</v>
      </c>
      <c r="I508" t="s">
        <v>1000</v>
      </c>
      <c r="J508" t="s">
        <v>4027</v>
      </c>
      <c r="K508" t="s">
        <v>1307</v>
      </c>
      <c r="L508" t="s">
        <v>4036</v>
      </c>
      <c r="M508">
        <v>58.300490000000003</v>
      </c>
      <c r="N508">
        <v>-134.42013</v>
      </c>
      <c r="O508" t="s">
        <v>4029</v>
      </c>
    </row>
    <row r="509" spans="1:15" hidden="1" x14ac:dyDescent="0.3">
      <c r="A509" t="s">
        <v>4037</v>
      </c>
      <c r="B509" t="s">
        <v>4038</v>
      </c>
      <c r="C509" t="s">
        <v>4039</v>
      </c>
      <c r="D509" t="s">
        <v>4040</v>
      </c>
      <c r="E509" t="s">
        <v>1312</v>
      </c>
      <c r="F509" t="s">
        <v>4041</v>
      </c>
      <c r="G509" t="s">
        <v>4042</v>
      </c>
      <c r="H509" t="s">
        <v>1000</v>
      </c>
      <c r="I509" t="s">
        <v>1000</v>
      </c>
      <c r="J509" t="s">
        <v>1001</v>
      </c>
      <c r="K509" t="s">
        <v>1000</v>
      </c>
      <c r="L509" t="s">
        <v>4043</v>
      </c>
      <c r="M509">
        <v>61.19699</v>
      </c>
      <c r="N509">
        <v>-149.87007</v>
      </c>
      <c r="O509" t="s">
        <v>4029</v>
      </c>
    </row>
    <row r="510" spans="1:15" hidden="1" x14ac:dyDescent="0.3">
      <c r="A510" t="s">
        <v>4044</v>
      </c>
      <c r="B510" t="s">
        <v>4045</v>
      </c>
      <c r="C510" t="s">
        <v>4046</v>
      </c>
      <c r="D510" t="s">
        <v>4047</v>
      </c>
      <c r="E510" t="s">
        <v>2124</v>
      </c>
      <c r="F510" t="s">
        <v>4048</v>
      </c>
      <c r="G510" t="s">
        <v>1000</v>
      </c>
      <c r="H510" t="s">
        <v>4049</v>
      </c>
      <c r="I510" t="s">
        <v>1000</v>
      </c>
      <c r="J510" t="s">
        <v>1017</v>
      </c>
      <c r="K510" t="s">
        <v>1000</v>
      </c>
      <c r="L510" t="s">
        <v>4050</v>
      </c>
      <c r="M510">
        <v>61.17342</v>
      </c>
      <c r="N510">
        <v>-149.98157</v>
      </c>
      <c r="O510" t="s">
        <v>4051</v>
      </c>
    </row>
    <row r="511" spans="1:15" hidden="1" x14ac:dyDescent="0.3">
      <c r="A511" t="s">
        <v>4044</v>
      </c>
      <c r="B511" t="s">
        <v>4045</v>
      </c>
      <c r="C511" t="s">
        <v>4052</v>
      </c>
      <c r="D511" t="s">
        <v>4053</v>
      </c>
      <c r="E511" t="s">
        <v>1021</v>
      </c>
      <c r="F511" t="s">
        <v>4054</v>
      </c>
      <c r="G511" t="s">
        <v>4055</v>
      </c>
      <c r="H511" t="s">
        <v>1000</v>
      </c>
      <c r="I511" t="s">
        <v>1000</v>
      </c>
      <c r="J511" t="s">
        <v>1024</v>
      </c>
      <c r="K511" t="s">
        <v>1125</v>
      </c>
      <c r="L511" t="s">
        <v>4050</v>
      </c>
      <c r="M511">
        <v>61.17342</v>
      </c>
      <c r="N511">
        <v>-149.98157</v>
      </c>
      <c r="O511" t="s">
        <v>1000</v>
      </c>
    </row>
    <row r="512" spans="1:15" hidden="1" x14ac:dyDescent="0.3">
      <c r="A512" t="s">
        <v>4056</v>
      </c>
      <c r="B512" t="s">
        <v>4057</v>
      </c>
      <c r="C512" t="s">
        <v>4058</v>
      </c>
      <c r="D512" t="s">
        <v>4059</v>
      </c>
      <c r="E512" t="s">
        <v>1312</v>
      </c>
      <c r="F512" t="s">
        <v>4060</v>
      </c>
      <c r="G512" t="s">
        <v>4061</v>
      </c>
      <c r="H512" t="s">
        <v>1000</v>
      </c>
      <c r="I512" t="s">
        <v>1000</v>
      </c>
      <c r="J512" t="s">
        <v>1001</v>
      </c>
      <c r="K512" t="s">
        <v>1307</v>
      </c>
      <c r="L512" t="s">
        <v>4062</v>
      </c>
      <c r="M512">
        <v>64.840410000000006</v>
      </c>
      <c r="N512">
        <v>-147.72399999999999</v>
      </c>
      <c r="O512" t="s">
        <v>1000</v>
      </c>
    </row>
    <row r="513" spans="1:15" hidden="1" x14ac:dyDescent="0.3">
      <c r="A513" t="s">
        <v>4056</v>
      </c>
      <c r="B513" t="s">
        <v>4057</v>
      </c>
      <c r="C513" t="s">
        <v>4063</v>
      </c>
      <c r="D513" t="s">
        <v>4064</v>
      </c>
      <c r="E513" t="s">
        <v>1312</v>
      </c>
      <c r="F513" t="s">
        <v>4065</v>
      </c>
      <c r="G513" t="s">
        <v>4066</v>
      </c>
      <c r="H513" t="s">
        <v>1000</v>
      </c>
      <c r="I513" t="s">
        <v>1000</v>
      </c>
      <c r="J513" t="s">
        <v>1001</v>
      </c>
      <c r="K513" t="s">
        <v>1307</v>
      </c>
      <c r="L513" t="s">
        <v>4067</v>
      </c>
      <c r="M513">
        <v>64.840410000000006</v>
      </c>
      <c r="N513">
        <v>-147.72399999999999</v>
      </c>
      <c r="O513" t="s">
        <v>1000</v>
      </c>
    </row>
    <row r="514" spans="1:15" hidden="1" x14ac:dyDescent="0.3">
      <c r="A514" t="s">
        <v>4068</v>
      </c>
      <c r="B514" t="s">
        <v>4069</v>
      </c>
      <c r="C514" t="s">
        <v>4070</v>
      </c>
      <c r="D514" t="s">
        <v>4071</v>
      </c>
      <c r="E514" t="s">
        <v>1312</v>
      </c>
      <c r="F514" t="s">
        <v>4072</v>
      </c>
      <c r="G514" t="s">
        <v>4073</v>
      </c>
      <c r="H514" t="s">
        <v>1000</v>
      </c>
      <c r="I514" t="s">
        <v>1000</v>
      </c>
      <c r="J514" t="s">
        <v>1001</v>
      </c>
      <c r="K514" t="s">
        <v>1000</v>
      </c>
      <c r="L514" t="s">
        <v>4074</v>
      </c>
      <c r="M514">
        <v>61.588059999999999</v>
      </c>
      <c r="N514">
        <v>-149.40597</v>
      </c>
      <c r="O514" t="s">
        <v>1000</v>
      </c>
    </row>
    <row r="515" spans="1:15" hidden="1" x14ac:dyDescent="0.3">
      <c r="A515" t="s">
        <v>4075</v>
      </c>
      <c r="B515" t="s">
        <v>4076</v>
      </c>
      <c r="C515" t="s">
        <v>4077</v>
      </c>
      <c r="D515" t="s">
        <v>4078</v>
      </c>
      <c r="E515" t="s">
        <v>2124</v>
      </c>
      <c r="F515" t="s">
        <v>4079</v>
      </c>
      <c r="G515" t="s">
        <v>1000</v>
      </c>
      <c r="H515" t="s">
        <v>4080</v>
      </c>
      <c r="I515" t="s">
        <v>1000</v>
      </c>
      <c r="J515" t="s">
        <v>1017</v>
      </c>
      <c r="K515" t="s">
        <v>1000</v>
      </c>
      <c r="L515" t="s">
        <v>4081</v>
      </c>
      <c r="M515">
        <v>60.721730000000001</v>
      </c>
      <c r="N515">
        <v>-151.31777</v>
      </c>
      <c r="O515" t="s">
        <v>4082</v>
      </c>
    </row>
    <row r="516" spans="1:15" hidden="1" x14ac:dyDescent="0.3">
      <c r="A516" t="s">
        <v>4075</v>
      </c>
      <c r="B516" t="s">
        <v>4076</v>
      </c>
      <c r="C516" t="s">
        <v>4083</v>
      </c>
      <c r="D516" t="s">
        <v>4084</v>
      </c>
      <c r="E516" t="s">
        <v>1021</v>
      </c>
      <c r="F516" t="s">
        <v>4085</v>
      </c>
      <c r="G516" t="s">
        <v>4086</v>
      </c>
      <c r="H516" t="s">
        <v>1000</v>
      </c>
      <c r="I516" t="s">
        <v>1000</v>
      </c>
      <c r="J516" t="s">
        <v>1024</v>
      </c>
      <c r="K516" t="s">
        <v>1000</v>
      </c>
      <c r="L516" t="s">
        <v>4081</v>
      </c>
      <c r="M516">
        <v>60.721730000000001</v>
      </c>
      <c r="N516">
        <v>-151.31777</v>
      </c>
      <c r="O516" t="s">
        <v>1000</v>
      </c>
    </row>
    <row r="517" spans="1:15" x14ac:dyDescent="0.3">
      <c r="A517" t="s">
        <v>4087</v>
      </c>
      <c r="B517" t="s">
        <v>4088</v>
      </c>
      <c r="C517" t="s">
        <v>4089</v>
      </c>
      <c r="D517" t="s">
        <v>4090</v>
      </c>
      <c r="E517" t="s">
        <v>2124</v>
      </c>
      <c r="F517" t="s">
        <v>4091</v>
      </c>
      <c r="G517" t="s">
        <v>1000</v>
      </c>
      <c r="H517" t="s">
        <v>4092</v>
      </c>
      <c r="I517" t="s">
        <v>1000</v>
      </c>
      <c r="J517" t="s">
        <v>1017</v>
      </c>
      <c r="K517" t="s">
        <v>1000</v>
      </c>
      <c r="L517" t="s">
        <v>4093</v>
      </c>
      <c r="M517">
        <v>58.099290000000003</v>
      </c>
      <c r="N517">
        <v>-135.41283999999999</v>
      </c>
      <c r="O517" t="s">
        <v>1000</v>
      </c>
    </row>
    <row r="518" spans="1:15" x14ac:dyDescent="0.3">
      <c r="A518" t="s">
        <v>4087</v>
      </c>
      <c r="B518" t="s">
        <v>4088</v>
      </c>
      <c r="C518" t="s">
        <v>4094</v>
      </c>
      <c r="D518" t="s">
        <v>4095</v>
      </c>
      <c r="E518" t="s">
        <v>1021</v>
      </c>
      <c r="F518" t="s">
        <v>4096</v>
      </c>
      <c r="G518" t="s">
        <v>4097</v>
      </c>
      <c r="H518" t="s">
        <v>1000</v>
      </c>
      <c r="I518" t="s">
        <v>1000</v>
      </c>
      <c r="J518" t="s">
        <v>1024</v>
      </c>
      <c r="K518" t="s">
        <v>1000</v>
      </c>
      <c r="L518" t="s">
        <v>4093</v>
      </c>
      <c r="M518">
        <v>58.099290000000003</v>
      </c>
      <c r="N518">
        <v>-135.41283999999999</v>
      </c>
      <c r="O518" t="s">
        <v>1000</v>
      </c>
    </row>
    <row r="519" spans="1:15" hidden="1" x14ac:dyDescent="0.3">
      <c r="A519" t="s">
        <v>4098</v>
      </c>
      <c r="B519" t="s">
        <v>4099</v>
      </c>
      <c r="C519" t="s">
        <v>4100</v>
      </c>
      <c r="D519" t="s">
        <v>4101</v>
      </c>
      <c r="E519" t="s">
        <v>3290</v>
      </c>
      <c r="F519" t="s">
        <v>4102</v>
      </c>
      <c r="G519" t="s">
        <v>4103</v>
      </c>
      <c r="H519" t="s">
        <v>1000</v>
      </c>
      <c r="I519" t="s">
        <v>1000</v>
      </c>
      <c r="J519" t="s">
        <v>1811</v>
      </c>
      <c r="K519" t="s">
        <v>1000</v>
      </c>
      <c r="L519" t="s">
        <v>4104</v>
      </c>
      <c r="M519">
        <v>63.333889999999997</v>
      </c>
      <c r="N519">
        <v>-142.99135999999999</v>
      </c>
      <c r="O519" t="s">
        <v>4105</v>
      </c>
    </row>
    <row r="520" spans="1:15" hidden="1" x14ac:dyDescent="0.3">
      <c r="A520" t="s">
        <v>4098</v>
      </c>
      <c r="B520" t="s">
        <v>4099</v>
      </c>
      <c r="C520" t="s">
        <v>4106</v>
      </c>
      <c r="D520" t="s">
        <v>4107</v>
      </c>
      <c r="E520" t="s">
        <v>1121</v>
      </c>
      <c r="F520" t="s">
        <v>4108</v>
      </c>
      <c r="G520" t="s">
        <v>1000</v>
      </c>
      <c r="H520" t="s">
        <v>1000</v>
      </c>
      <c r="I520" t="s">
        <v>1000</v>
      </c>
      <c r="J520" t="s">
        <v>1027</v>
      </c>
      <c r="K520" t="s">
        <v>1000</v>
      </c>
      <c r="L520" t="s">
        <v>4104</v>
      </c>
      <c r="M520">
        <v>63.333889999999997</v>
      </c>
      <c r="N520">
        <v>-142.99135999999999</v>
      </c>
      <c r="O520" t="s">
        <v>4109</v>
      </c>
    </row>
    <row r="521" spans="1:15" hidden="1" x14ac:dyDescent="0.3">
      <c r="A521" t="s">
        <v>4098</v>
      </c>
      <c r="B521" t="s">
        <v>4099</v>
      </c>
      <c r="C521" t="s">
        <v>4110</v>
      </c>
      <c r="D521" t="s">
        <v>4111</v>
      </c>
      <c r="E521" t="s">
        <v>1121</v>
      </c>
      <c r="F521" t="s">
        <v>4112</v>
      </c>
      <c r="G521" t="s">
        <v>1000</v>
      </c>
      <c r="H521" t="s">
        <v>1000</v>
      </c>
      <c r="I521" t="s">
        <v>1000</v>
      </c>
      <c r="J521" t="s">
        <v>1027</v>
      </c>
      <c r="K521" t="s">
        <v>1000</v>
      </c>
      <c r="L521" t="s">
        <v>4104</v>
      </c>
      <c r="M521">
        <v>63.333889999999997</v>
      </c>
      <c r="N521">
        <v>-142.99135999999999</v>
      </c>
      <c r="O521" t="s">
        <v>4109</v>
      </c>
    </row>
    <row r="522" spans="1:15" hidden="1" x14ac:dyDescent="0.3">
      <c r="A522" t="s">
        <v>4098</v>
      </c>
      <c r="B522" t="s">
        <v>4099</v>
      </c>
      <c r="C522" t="s">
        <v>4113</v>
      </c>
      <c r="D522" t="s">
        <v>4114</v>
      </c>
      <c r="E522" t="s">
        <v>3290</v>
      </c>
      <c r="F522" t="s">
        <v>4115</v>
      </c>
      <c r="G522" t="s">
        <v>4116</v>
      </c>
      <c r="H522" t="s">
        <v>1000</v>
      </c>
      <c r="I522" t="s">
        <v>1000</v>
      </c>
      <c r="J522" t="s">
        <v>1811</v>
      </c>
      <c r="K522" t="s">
        <v>1000</v>
      </c>
      <c r="L522" t="s">
        <v>4104</v>
      </c>
      <c r="M522">
        <v>63.333889999999997</v>
      </c>
      <c r="N522">
        <v>-142.99135999999999</v>
      </c>
      <c r="O522" t="s">
        <v>4105</v>
      </c>
    </row>
    <row r="523" spans="1:15" hidden="1" x14ac:dyDescent="0.3">
      <c r="A523" t="s">
        <v>4098</v>
      </c>
      <c r="B523" t="s">
        <v>4099</v>
      </c>
      <c r="C523" t="s">
        <v>4117</v>
      </c>
      <c r="D523" t="s">
        <v>4118</v>
      </c>
      <c r="E523" t="s">
        <v>1021</v>
      </c>
      <c r="F523" t="s">
        <v>4119</v>
      </c>
      <c r="G523" t="s">
        <v>4120</v>
      </c>
      <c r="H523" t="s">
        <v>1000</v>
      </c>
      <c r="I523" t="s">
        <v>1000</v>
      </c>
      <c r="J523" t="s">
        <v>1027</v>
      </c>
      <c r="K523" t="s">
        <v>1000</v>
      </c>
      <c r="L523" t="s">
        <v>4104</v>
      </c>
      <c r="M523">
        <v>63.333889999999997</v>
      </c>
      <c r="N523">
        <v>-142.99135999999999</v>
      </c>
      <c r="O523" t="s">
        <v>4105</v>
      </c>
    </row>
    <row r="524" spans="1:15" hidden="1" x14ac:dyDescent="0.3">
      <c r="A524" t="s">
        <v>4098</v>
      </c>
      <c r="B524" t="s">
        <v>4099</v>
      </c>
      <c r="C524" t="s">
        <v>4121</v>
      </c>
      <c r="D524" t="s">
        <v>4122</v>
      </c>
      <c r="E524" t="s">
        <v>1021</v>
      </c>
      <c r="F524" t="s">
        <v>4123</v>
      </c>
      <c r="G524" t="s">
        <v>4124</v>
      </c>
      <c r="H524" t="s">
        <v>1000</v>
      </c>
      <c r="I524" t="s">
        <v>1000</v>
      </c>
      <c r="J524" t="s">
        <v>1024</v>
      </c>
      <c r="K524" t="s">
        <v>1000</v>
      </c>
      <c r="L524" t="s">
        <v>4104</v>
      </c>
      <c r="M524">
        <v>63.333889999999997</v>
      </c>
      <c r="N524">
        <v>-142.99135999999999</v>
      </c>
      <c r="O524" t="s">
        <v>4105</v>
      </c>
    </row>
    <row r="525" spans="1:15" hidden="1" x14ac:dyDescent="0.3">
      <c r="A525" t="s">
        <v>4098</v>
      </c>
      <c r="B525" t="s">
        <v>4099</v>
      </c>
      <c r="C525" t="s">
        <v>4125</v>
      </c>
      <c r="D525" t="s">
        <v>4126</v>
      </c>
      <c r="E525" t="s">
        <v>1021</v>
      </c>
      <c r="F525" t="s">
        <v>4127</v>
      </c>
      <c r="G525" t="s">
        <v>4128</v>
      </c>
      <c r="H525" t="s">
        <v>1000</v>
      </c>
      <c r="I525" t="s">
        <v>1000</v>
      </c>
      <c r="J525" t="s">
        <v>1024</v>
      </c>
      <c r="K525" t="s">
        <v>1000</v>
      </c>
      <c r="L525" t="s">
        <v>4104</v>
      </c>
      <c r="M525">
        <v>63.333889999999997</v>
      </c>
      <c r="N525">
        <v>-142.99135999999999</v>
      </c>
      <c r="O525" t="s">
        <v>4105</v>
      </c>
    </row>
    <row r="526" spans="1:15" hidden="1" x14ac:dyDescent="0.3">
      <c r="A526" t="s">
        <v>4098</v>
      </c>
      <c r="B526" t="s">
        <v>4099</v>
      </c>
      <c r="C526" t="s">
        <v>4129</v>
      </c>
      <c r="D526" t="s">
        <v>4130</v>
      </c>
      <c r="E526" t="s">
        <v>1021</v>
      </c>
      <c r="F526" t="s">
        <v>4131</v>
      </c>
      <c r="G526" t="s">
        <v>4132</v>
      </c>
      <c r="H526" t="s">
        <v>1000</v>
      </c>
      <c r="I526" t="s">
        <v>1000</v>
      </c>
      <c r="J526" t="s">
        <v>1024</v>
      </c>
      <c r="K526" t="s">
        <v>1000</v>
      </c>
      <c r="L526" t="s">
        <v>4104</v>
      </c>
      <c r="M526">
        <v>63.333889999999997</v>
      </c>
      <c r="N526">
        <v>-142.99135999999999</v>
      </c>
      <c r="O526" t="s">
        <v>4105</v>
      </c>
    </row>
    <row r="527" spans="1:15" hidden="1" x14ac:dyDescent="0.3">
      <c r="A527" t="s">
        <v>4098</v>
      </c>
      <c r="B527" t="s">
        <v>4099</v>
      </c>
      <c r="C527" t="s">
        <v>4133</v>
      </c>
      <c r="D527" t="s">
        <v>4134</v>
      </c>
      <c r="E527" t="s">
        <v>2124</v>
      </c>
      <c r="F527" t="s">
        <v>4135</v>
      </c>
      <c r="G527" t="s">
        <v>1000</v>
      </c>
      <c r="H527" t="s">
        <v>4136</v>
      </c>
      <c r="I527" t="s">
        <v>1000</v>
      </c>
      <c r="J527" t="s">
        <v>1017</v>
      </c>
      <c r="K527" t="s">
        <v>1000</v>
      </c>
      <c r="L527" t="s">
        <v>4137</v>
      </c>
      <c r="M527">
        <v>63.289009999999998</v>
      </c>
      <c r="N527">
        <v>-143.01759000000001</v>
      </c>
      <c r="O527" t="s">
        <v>4138</v>
      </c>
    </row>
    <row r="528" spans="1:15" hidden="1" x14ac:dyDescent="0.3">
      <c r="A528" t="s">
        <v>4139</v>
      </c>
      <c r="B528" t="s">
        <v>4140</v>
      </c>
      <c r="C528" t="s">
        <v>4141</v>
      </c>
      <c r="D528" t="s">
        <v>4142</v>
      </c>
      <c r="E528" t="s">
        <v>1021</v>
      </c>
      <c r="F528" t="s">
        <v>4143</v>
      </c>
      <c r="G528" t="s">
        <v>4144</v>
      </c>
      <c r="H528" t="s">
        <v>1000</v>
      </c>
      <c r="I528" t="s">
        <v>1000</v>
      </c>
      <c r="J528" t="s">
        <v>1024</v>
      </c>
      <c r="K528" t="s">
        <v>1000</v>
      </c>
      <c r="L528" t="s">
        <v>1000</v>
      </c>
      <c r="M528">
        <v>37.418095101036201</v>
      </c>
      <c r="N528">
        <v>-122.09853172302201</v>
      </c>
      <c r="O528" t="s">
        <v>1000</v>
      </c>
    </row>
    <row r="529" spans="1:15" hidden="1" x14ac:dyDescent="0.3">
      <c r="A529" t="s">
        <v>4139</v>
      </c>
      <c r="B529" t="s">
        <v>4140</v>
      </c>
      <c r="C529" t="s">
        <v>4145</v>
      </c>
      <c r="D529" t="s">
        <v>4146</v>
      </c>
      <c r="E529" t="s">
        <v>2124</v>
      </c>
      <c r="F529" t="s">
        <v>4147</v>
      </c>
      <c r="G529" t="s">
        <v>1000</v>
      </c>
      <c r="H529" t="s">
        <v>4148</v>
      </c>
      <c r="I529" t="s">
        <v>1000</v>
      </c>
      <c r="J529" t="s">
        <v>1017</v>
      </c>
      <c r="K529" t="s">
        <v>1000</v>
      </c>
      <c r="L529" t="s">
        <v>4149</v>
      </c>
      <c r="M529">
        <v>57.052639999999997</v>
      </c>
      <c r="N529">
        <v>-135.36501000000001</v>
      </c>
      <c r="O529" t="s">
        <v>4150</v>
      </c>
    </row>
    <row r="530" spans="1:15" hidden="1" x14ac:dyDescent="0.3">
      <c r="A530" t="s">
        <v>4151</v>
      </c>
      <c r="B530" t="s">
        <v>4152</v>
      </c>
      <c r="C530" t="s">
        <v>4153</v>
      </c>
      <c r="D530" t="s">
        <v>4154</v>
      </c>
      <c r="E530" t="s">
        <v>1021</v>
      </c>
      <c r="F530" t="s">
        <v>4155</v>
      </c>
      <c r="G530" t="s">
        <v>4156</v>
      </c>
      <c r="H530" t="s">
        <v>1000</v>
      </c>
      <c r="I530" t="s">
        <v>1000</v>
      </c>
      <c r="J530" t="s">
        <v>1024</v>
      </c>
      <c r="K530" t="s">
        <v>1000</v>
      </c>
      <c r="L530" t="s">
        <v>1000</v>
      </c>
      <c r="M530">
        <v>37.418095101036201</v>
      </c>
      <c r="N530">
        <v>-122.09853172302201</v>
      </c>
      <c r="O530" t="s">
        <v>1000</v>
      </c>
    </row>
    <row r="531" spans="1:15" hidden="1" x14ac:dyDescent="0.3">
      <c r="A531" t="s">
        <v>4151</v>
      </c>
      <c r="B531" t="s">
        <v>4152</v>
      </c>
      <c r="C531" t="s">
        <v>4157</v>
      </c>
      <c r="D531" t="s">
        <v>4158</v>
      </c>
      <c r="E531" t="s">
        <v>1021</v>
      </c>
      <c r="F531" t="s">
        <v>4159</v>
      </c>
      <c r="G531" t="s">
        <v>4160</v>
      </c>
      <c r="H531" t="s">
        <v>1000</v>
      </c>
      <c r="I531" t="s">
        <v>1000</v>
      </c>
      <c r="J531" t="s">
        <v>1024</v>
      </c>
      <c r="K531" t="s">
        <v>1000</v>
      </c>
      <c r="L531" t="s">
        <v>4161</v>
      </c>
      <c r="M531">
        <v>65.292079999999999</v>
      </c>
      <c r="N531">
        <v>-149.18692999999999</v>
      </c>
      <c r="O531" t="s">
        <v>1000</v>
      </c>
    </row>
    <row r="532" spans="1:15" hidden="1" x14ac:dyDescent="0.3">
      <c r="A532" t="s">
        <v>4151</v>
      </c>
      <c r="B532" t="s">
        <v>4152</v>
      </c>
      <c r="C532" t="s">
        <v>4162</v>
      </c>
      <c r="D532" t="s">
        <v>4163</v>
      </c>
      <c r="E532" t="s">
        <v>2124</v>
      </c>
      <c r="F532" t="s">
        <v>4164</v>
      </c>
      <c r="G532" t="s">
        <v>1000</v>
      </c>
      <c r="H532" t="s">
        <v>4165</v>
      </c>
      <c r="I532" t="s">
        <v>1000</v>
      </c>
      <c r="J532" t="s">
        <v>1017</v>
      </c>
      <c r="K532" t="s">
        <v>1000</v>
      </c>
      <c r="L532" t="s">
        <v>4161</v>
      </c>
      <c r="M532">
        <v>65.292079999999999</v>
      </c>
      <c r="N532">
        <v>-149.18692999999999</v>
      </c>
      <c r="O532" t="s">
        <v>4166</v>
      </c>
    </row>
    <row r="533" spans="1:15" hidden="1" x14ac:dyDescent="0.3">
      <c r="A533" t="s">
        <v>4151</v>
      </c>
      <c r="B533" t="s">
        <v>4152</v>
      </c>
      <c r="C533" t="s">
        <v>4167</v>
      </c>
      <c r="D533" t="s">
        <v>4168</v>
      </c>
      <c r="E533" t="s">
        <v>2472</v>
      </c>
      <c r="F533" t="s">
        <v>4169</v>
      </c>
      <c r="G533" t="s">
        <v>4170</v>
      </c>
      <c r="H533" t="s">
        <v>1000</v>
      </c>
      <c r="I533" t="s">
        <v>1000</v>
      </c>
      <c r="J533" t="s">
        <v>1811</v>
      </c>
      <c r="K533" t="s">
        <v>1000</v>
      </c>
      <c r="L533" t="s">
        <v>1000</v>
      </c>
      <c r="M533">
        <v>37.418095101036201</v>
      </c>
      <c r="N533">
        <v>-122.09853172302201</v>
      </c>
      <c r="O533" t="s">
        <v>1000</v>
      </c>
    </row>
    <row r="534" spans="1:15" hidden="1" x14ac:dyDescent="0.3">
      <c r="A534" t="s">
        <v>4171</v>
      </c>
      <c r="B534" t="s">
        <v>4172</v>
      </c>
      <c r="C534" t="s">
        <v>4173</v>
      </c>
      <c r="D534" t="s">
        <v>4174</v>
      </c>
      <c r="E534" t="s">
        <v>1021</v>
      </c>
      <c r="F534" t="s">
        <v>4175</v>
      </c>
      <c r="G534" t="s">
        <v>1000</v>
      </c>
      <c r="H534" t="s">
        <v>1000</v>
      </c>
      <c r="I534" t="s">
        <v>1000</v>
      </c>
      <c r="J534" t="s">
        <v>1027</v>
      </c>
      <c r="K534" t="s">
        <v>1000</v>
      </c>
      <c r="L534" t="s">
        <v>4176</v>
      </c>
      <c r="M534">
        <v>56.806820000000002</v>
      </c>
      <c r="N534">
        <v>-132.93813</v>
      </c>
      <c r="O534" t="s">
        <v>1000</v>
      </c>
    </row>
    <row r="535" spans="1:15" hidden="1" x14ac:dyDescent="0.3">
      <c r="A535" t="s">
        <v>4171</v>
      </c>
      <c r="B535" t="s">
        <v>4172</v>
      </c>
      <c r="C535" t="s">
        <v>4177</v>
      </c>
      <c r="D535" t="s">
        <v>4178</v>
      </c>
      <c r="E535" t="s">
        <v>2124</v>
      </c>
      <c r="F535" t="s">
        <v>4179</v>
      </c>
      <c r="G535" t="s">
        <v>1000</v>
      </c>
      <c r="H535" t="s">
        <v>1000</v>
      </c>
      <c r="I535" t="s">
        <v>1000</v>
      </c>
      <c r="J535" t="s">
        <v>1027</v>
      </c>
      <c r="K535" t="s">
        <v>1000</v>
      </c>
      <c r="L535" t="s">
        <v>4176</v>
      </c>
      <c r="M535">
        <v>56.806820000000002</v>
      </c>
      <c r="N535">
        <v>-132.93813</v>
      </c>
      <c r="O535" t="s">
        <v>4180</v>
      </c>
    </row>
    <row r="536" spans="1:15" hidden="1" x14ac:dyDescent="0.3">
      <c r="A536" t="s">
        <v>4181</v>
      </c>
      <c r="B536" t="s">
        <v>4182</v>
      </c>
      <c r="C536" t="s">
        <v>4183</v>
      </c>
      <c r="D536" t="s">
        <v>4184</v>
      </c>
      <c r="E536" t="s">
        <v>1021</v>
      </c>
      <c r="F536" t="s">
        <v>4185</v>
      </c>
      <c r="G536" t="s">
        <v>4186</v>
      </c>
      <c r="H536" t="s">
        <v>1000</v>
      </c>
      <c r="I536" t="s">
        <v>1000</v>
      </c>
      <c r="J536" t="s">
        <v>1024</v>
      </c>
      <c r="K536" t="s">
        <v>1000</v>
      </c>
      <c r="L536" t="s">
        <v>4187</v>
      </c>
      <c r="M536">
        <v>62.321629999999999</v>
      </c>
      <c r="N536">
        <v>-150.09559999999999</v>
      </c>
      <c r="O536" t="s">
        <v>1000</v>
      </c>
    </row>
    <row r="537" spans="1:15" hidden="1" x14ac:dyDescent="0.3">
      <c r="A537" t="s">
        <v>4181</v>
      </c>
      <c r="B537" t="s">
        <v>4182</v>
      </c>
      <c r="C537" t="s">
        <v>4188</v>
      </c>
      <c r="D537" t="s">
        <v>4189</v>
      </c>
      <c r="E537" t="s">
        <v>2124</v>
      </c>
      <c r="F537" t="s">
        <v>4190</v>
      </c>
      <c r="G537" t="s">
        <v>1000</v>
      </c>
      <c r="H537" t="s">
        <v>4191</v>
      </c>
      <c r="I537" t="s">
        <v>1000</v>
      </c>
      <c r="J537" t="s">
        <v>1017</v>
      </c>
      <c r="K537" t="s">
        <v>1000</v>
      </c>
      <c r="L537" t="s">
        <v>4187</v>
      </c>
      <c r="M537">
        <v>62.321629999999999</v>
      </c>
      <c r="N537">
        <v>-150.09559999999999</v>
      </c>
      <c r="O537" t="s">
        <v>4192</v>
      </c>
    </row>
    <row r="538" spans="1:15" hidden="1" x14ac:dyDescent="0.3">
      <c r="A538" t="s">
        <v>4193</v>
      </c>
      <c r="B538" t="s">
        <v>4194</v>
      </c>
      <c r="C538" t="s">
        <v>4195</v>
      </c>
      <c r="D538" t="s">
        <v>4196</v>
      </c>
      <c r="E538" t="s">
        <v>2124</v>
      </c>
      <c r="F538" t="s">
        <v>4197</v>
      </c>
      <c r="G538" t="s">
        <v>1000</v>
      </c>
      <c r="H538" t="s">
        <v>4198</v>
      </c>
      <c r="I538" t="s">
        <v>1000</v>
      </c>
      <c r="J538" t="s">
        <v>1017</v>
      </c>
      <c r="K538" t="s">
        <v>1000</v>
      </c>
      <c r="L538" t="s">
        <v>4199</v>
      </c>
      <c r="M538">
        <v>59.44285</v>
      </c>
      <c r="N538">
        <v>-151.70364000000001</v>
      </c>
      <c r="O538" t="s">
        <v>4200</v>
      </c>
    </row>
    <row r="539" spans="1:15" hidden="1" x14ac:dyDescent="0.3">
      <c r="A539" t="s">
        <v>4193</v>
      </c>
      <c r="B539" t="s">
        <v>4194</v>
      </c>
      <c r="C539" t="s">
        <v>4201</v>
      </c>
      <c r="D539" t="s">
        <v>4202</v>
      </c>
      <c r="E539" t="s">
        <v>1021</v>
      </c>
      <c r="F539" t="s">
        <v>4203</v>
      </c>
      <c r="G539" t="s">
        <v>4204</v>
      </c>
      <c r="H539" t="s">
        <v>1000</v>
      </c>
      <c r="I539" t="s">
        <v>1000</v>
      </c>
      <c r="J539" t="s">
        <v>1024</v>
      </c>
      <c r="K539" t="s">
        <v>1000</v>
      </c>
      <c r="L539" t="s">
        <v>4199</v>
      </c>
      <c r="M539">
        <v>59.44285</v>
      </c>
      <c r="N539">
        <v>-151.70364000000001</v>
      </c>
      <c r="O539" t="s">
        <v>4200</v>
      </c>
    </row>
    <row r="540" spans="1:15" hidden="1" x14ac:dyDescent="0.3">
      <c r="A540" t="s">
        <v>4205</v>
      </c>
      <c r="B540" t="s">
        <v>4206</v>
      </c>
      <c r="C540" t="s">
        <v>4207</v>
      </c>
      <c r="D540" t="s">
        <v>4208</v>
      </c>
      <c r="E540" t="s">
        <v>2124</v>
      </c>
      <c r="F540" t="s">
        <v>4209</v>
      </c>
      <c r="G540" t="s">
        <v>1000</v>
      </c>
      <c r="H540" t="s">
        <v>4210</v>
      </c>
      <c r="I540" t="s">
        <v>1000</v>
      </c>
      <c r="J540" t="s">
        <v>1017</v>
      </c>
      <c r="K540" t="s">
        <v>1125</v>
      </c>
      <c r="L540" t="s">
        <v>4211</v>
      </c>
      <c r="M540">
        <v>58.682850000000002</v>
      </c>
      <c r="N540">
        <v>-156.66857999999999</v>
      </c>
      <c r="O540" t="s">
        <v>4212</v>
      </c>
    </row>
    <row r="541" spans="1:15" hidden="1" x14ac:dyDescent="0.3">
      <c r="A541" t="s">
        <v>4205</v>
      </c>
      <c r="B541" t="s">
        <v>4206</v>
      </c>
      <c r="C541" t="s">
        <v>4213</v>
      </c>
      <c r="D541" t="s">
        <v>4214</v>
      </c>
      <c r="E541" t="s">
        <v>1021</v>
      </c>
      <c r="F541" t="s">
        <v>4215</v>
      </c>
      <c r="G541" t="s">
        <v>4216</v>
      </c>
      <c r="H541" t="s">
        <v>1000</v>
      </c>
      <c r="I541" t="s">
        <v>1000</v>
      </c>
      <c r="J541" t="s">
        <v>1024</v>
      </c>
      <c r="K541" t="s">
        <v>1000</v>
      </c>
      <c r="L541" t="s">
        <v>4211</v>
      </c>
      <c r="M541">
        <v>58.682850000000002</v>
      </c>
      <c r="N541">
        <v>-156.66857999999999</v>
      </c>
      <c r="O541" t="s">
        <v>1000</v>
      </c>
    </row>
    <row r="542" spans="1:15" hidden="1" x14ac:dyDescent="0.3">
      <c r="A542" t="s">
        <v>4217</v>
      </c>
      <c r="B542" t="s">
        <v>4218</v>
      </c>
      <c r="C542" t="s">
        <v>4219</v>
      </c>
      <c r="D542" t="s">
        <v>4220</v>
      </c>
      <c r="E542" t="s">
        <v>1021</v>
      </c>
      <c r="F542" t="s">
        <v>4221</v>
      </c>
      <c r="G542" t="s">
        <v>4222</v>
      </c>
      <c r="H542" t="s">
        <v>1000</v>
      </c>
      <c r="I542" t="s">
        <v>1000</v>
      </c>
      <c r="J542" t="s">
        <v>1024</v>
      </c>
      <c r="K542" t="s">
        <v>1125</v>
      </c>
      <c r="L542" t="s">
        <v>4223</v>
      </c>
      <c r="M542">
        <v>57.054569999999998</v>
      </c>
      <c r="N542">
        <v>-135.32060999999999</v>
      </c>
      <c r="O542" t="s">
        <v>1000</v>
      </c>
    </row>
    <row r="543" spans="1:15" hidden="1" x14ac:dyDescent="0.3">
      <c r="A543" t="s">
        <v>4217</v>
      </c>
      <c r="B543" t="s">
        <v>4218</v>
      </c>
      <c r="C543" t="s">
        <v>4224</v>
      </c>
      <c r="D543" t="s">
        <v>4225</v>
      </c>
      <c r="E543" t="s">
        <v>1021</v>
      </c>
      <c r="F543" t="s">
        <v>4226</v>
      </c>
      <c r="G543" t="s">
        <v>4227</v>
      </c>
      <c r="H543" t="s">
        <v>1000</v>
      </c>
      <c r="I543" t="s">
        <v>1000</v>
      </c>
      <c r="J543" t="s">
        <v>1024</v>
      </c>
      <c r="K543" t="s">
        <v>1125</v>
      </c>
      <c r="L543" t="s">
        <v>4223</v>
      </c>
      <c r="M543">
        <v>57.054569999999998</v>
      </c>
      <c r="N543">
        <v>-135.32060999999999</v>
      </c>
      <c r="O543" t="s">
        <v>1000</v>
      </c>
    </row>
    <row r="544" spans="1:15" hidden="1" x14ac:dyDescent="0.3">
      <c r="A544" t="s">
        <v>4217</v>
      </c>
      <c r="B544" t="s">
        <v>4218</v>
      </c>
      <c r="C544" t="s">
        <v>4228</v>
      </c>
      <c r="D544" t="s">
        <v>4229</v>
      </c>
      <c r="E544" t="s">
        <v>1021</v>
      </c>
      <c r="F544" t="s">
        <v>4230</v>
      </c>
      <c r="G544" t="s">
        <v>4231</v>
      </c>
      <c r="H544" t="s">
        <v>1000</v>
      </c>
      <c r="I544" t="s">
        <v>1000</v>
      </c>
      <c r="J544" t="s">
        <v>1024</v>
      </c>
      <c r="K544" t="s">
        <v>1125</v>
      </c>
      <c r="L544" t="s">
        <v>4223</v>
      </c>
      <c r="M544">
        <v>57.054569999999998</v>
      </c>
      <c r="N544">
        <v>-135.32060999999999</v>
      </c>
      <c r="O544" t="s">
        <v>1000</v>
      </c>
    </row>
    <row r="545" spans="1:15" hidden="1" x14ac:dyDescent="0.3">
      <c r="A545" t="s">
        <v>4217</v>
      </c>
      <c r="B545" t="s">
        <v>4218</v>
      </c>
      <c r="C545" t="s">
        <v>4232</v>
      </c>
      <c r="D545" t="s">
        <v>4233</v>
      </c>
      <c r="E545" t="s">
        <v>1021</v>
      </c>
      <c r="F545" t="s">
        <v>4234</v>
      </c>
      <c r="G545" t="s">
        <v>4235</v>
      </c>
      <c r="H545" t="s">
        <v>1000</v>
      </c>
      <c r="I545" t="s">
        <v>1000</v>
      </c>
      <c r="J545" t="s">
        <v>1024</v>
      </c>
      <c r="K545" t="s">
        <v>1125</v>
      </c>
      <c r="L545" t="s">
        <v>4223</v>
      </c>
      <c r="M545">
        <v>57.054569999999998</v>
      </c>
      <c r="N545">
        <v>-135.32060999999999</v>
      </c>
      <c r="O545" t="s">
        <v>1000</v>
      </c>
    </row>
    <row r="546" spans="1:15" hidden="1" x14ac:dyDescent="0.3">
      <c r="A546" t="s">
        <v>4217</v>
      </c>
      <c r="B546" t="s">
        <v>4218</v>
      </c>
      <c r="C546" t="s">
        <v>4236</v>
      </c>
      <c r="D546" t="s">
        <v>4237</v>
      </c>
      <c r="E546" t="s">
        <v>1021</v>
      </c>
      <c r="F546" t="s">
        <v>4238</v>
      </c>
      <c r="G546" t="s">
        <v>4239</v>
      </c>
      <c r="H546" t="s">
        <v>1000</v>
      </c>
      <c r="I546" t="s">
        <v>1000</v>
      </c>
      <c r="J546" t="s">
        <v>1024</v>
      </c>
      <c r="K546" t="s">
        <v>1125</v>
      </c>
      <c r="L546" t="s">
        <v>4223</v>
      </c>
      <c r="M546">
        <v>57.054569999999998</v>
      </c>
      <c r="N546">
        <v>-135.32060999999999</v>
      </c>
      <c r="O546" t="s">
        <v>1000</v>
      </c>
    </row>
    <row r="547" spans="1:15" hidden="1" x14ac:dyDescent="0.3">
      <c r="A547" t="s">
        <v>4217</v>
      </c>
      <c r="B547" t="s">
        <v>4218</v>
      </c>
      <c r="C547" t="s">
        <v>4240</v>
      </c>
      <c r="D547" t="s">
        <v>4241</v>
      </c>
      <c r="E547" t="s">
        <v>3772</v>
      </c>
      <c r="F547" t="s">
        <v>4242</v>
      </c>
      <c r="G547" t="s">
        <v>1000</v>
      </c>
      <c r="H547" t="s">
        <v>4243</v>
      </c>
      <c r="I547" t="s">
        <v>4244</v>
      </c>
      <c r="J547" t="s">
        <v>1017</v>
      </c>
      <c r="K547" t="s">
        <v>1000</v>
      </c>
      <c r="L547" t="s">
        <v>4245</v>
      </c>
      <c r="M547">
        <v>57.054569999999998</v>
      </c>
      <c r="N547">
        <v>-135.32060999999999</v>
      </c>
      <c r="O547" t="s">
        <v>4246</v>
      </c>
    </row>
    <row r="548" spans="1:15" hidden="1" x14ac:dyDescent="0.3">
      <c r="A548" t="s">
        <v>4217</v>
      </c>
      <c r="B548" t="s">
        <v>4218</v>
      </c>
      <c r="C548" t="s">
        <v>4247</v>
      </c>
      <c r="D548" t="s">
        <v>4248</v>
      </c>
      <c r="E548" t="s">
        <v>1470</v>
      </c>
      <c r="F548" t="s">
        <v>4249</v>
      </c>
      <c r="G548" t="s">
        <v>4250</v>
      </c>
      <c r="H548" t="s">
        <v>1000</v>
      </c>
      <c r="I548" t="s">
        <v>1000</v>
      </c>
      <c r="J548" t="s">
        <v>1027</v>
      </c>
      <c r="K548" t="s">
        <v>1125</v>
      </c>
      <c r="L548" t="s">
        <v>4223</v>
      </c>
      <c r="M548">
        <v>57.053199999999997</v>
      </c>
      <c r="N548">
        <v>-135.31942000000001</v>
      </c>
      <c r="O548" t="s">
        <v>4251</v>
      </c>
    </row>
    <row r="549" spans="1:15" hidden="1" x14ac:dyDescent="0.3">
      <c r="A549" t="s">
        <v>4217</v>
      </c>
      <c r="B549" t="s">
        <v>4218</v>
      </c>
      <c r="C549" t="s">
        <v>4252</v>
      </c>
      <c r="D549" t="s">
        <v>4253</v>
      </c>
      <c r="E549" t="s">
        <v>1470</v>
      </c>
      <c r="F549" t="s">
        <v>4254</v>
      </c>
      <c r="G549" t="s">
        <v>4255</v>
      </c>
      <c r="H549" t="s">
        <v>1000</v>
      </c>
      <c r="I549" t="s">
        <v>1000</v>
      </c>
      <c r="J549" t="s">
        <v>1027</v>
      </c>
      <c r="K549" t="s">
        <v>1125</v>
      </c>
      <c r="L549" t="s">
        <v>4223</v>
      </c>
      <c r="M549">
        <v>57.053199999999997</v>
      </c>
      <c r="N549">
        <v>-135.31942000000001</v>
      </c>
      <c r="O549" t="s">
        <v>4256</v>
      </c>
    </row>
    <row r="550" spans="1:15" hidden="1" x14ac:dyDescent="0.3">
      <c r="A550" t="s">
        <v>4217</v>
      </c>
      <c r="B550" t="s">
        <v>4218</v>
      </c>
      <c r="C550" t="s">
        <v>4257</v>
      </c>
      <c r="D550" t="s">
        <v>4258</v>
      </c>
      <c r="E550" t="s">
        <v>2381</v>
      </c>
      <c r="F550" t="s">
        <v>4259</v>
      </c>
      <c r="G550" t="s">
        <v>4260</v>
      </c>
      <c r="H550" t="s">
        <v>1000</v>
      </c>
      <c r="I550" t="s">
        <v>1000</v>
      </c>
      <c r="J550" t="s">
        <v>1124</v>
      </c>
      <c r="K550" t="s">
        <v>1125</v>
      </c>
      <c r="L550" t="s">
        <v>4223</v>
      </c>
      <c r="M550">
        <v>57.054569999999998</v>
      </c>
      <c r="N550">
        <v>-135.32060999999999</v>
      </c>
      <c r="O550" t="s">
        <v>4251</v>
      </c>
    </row>
    <row r="551" spans="1:15" hidden="1" x14ac:dyDescent="0.3">
      <c r="A551" t="s">
        <v>4261</v>
      </c>
      <c r="B551" t="s">
        <v>4262</v>
      </c>
      <c r="C551" t="s">
        <v>4263</v>
      </c>
      <c r="D551" t="s">
        <v>4264</v>
      </c>
      <c r="E551" t="s">
        <v>2124</v>
      </c>
      <c r="F551" t="s">
        <v>4265</v>
      </c>
      <c r="G551" t="s">
        <v>1000</v>
      </c>
      <c r="H551" t="s">
        <v>4266</v>
      </c>
      <c r="I551" t="s">
        <v>1000</v>
      </c>
      <c r="J551" t="s">
        <v>1017</v>
      </c>
      <c r="K551" t="s">
        <v>1000</v>
      </c>
      <c r="L551" t="s">
        <v>4267</v>
      </c>
      <c r="M551">
        <v>55.35613</v>
      </c>
      <c r="N551">
        <v>-131.69547</v>
      </c>
      <c r="O551" t="s">
        <v>4268</v>
      </c>
    </row>
    <row r="552" spans="1:15" hidden="1" x14ac:dyDescent="0.3">
      <c r="A552" t="s">
        <v>4261</v>
      </c>
      <c r="B552" t="s">
        <v>4262</v>
      </c>
      <c r="C552" t="s">
        <v>4269</v>
      </c>
      <c r="D552" t="s">
        <v>4270</v>
      </c>
      <c r="E552" t="s">
        <v>1021</v>
      </c>
      <c r="F552" t="s">
        <v>4271</v>
      </c>
      <c r="G552" t="s">
        <v>4272</v>
      </c>
      <c r="H552" t="s">
        <v>1000</v>
      </c>
      <c r="I552" t="s">
        <v>1000</v>
      </c>
      <c r="J552" t="s">
        <v>1024</v>
      </c>
      <c r="K552" t="s">
        <v>1000</v>
      </c>
      <c r="L552" t="s">
        <v>4273</v>
      </c>
      <c r="M552">
        <v>55.35613</v>
      </c>
      <c r="N552">
        <v>-131.69547</v>
      </c>
      <c r="O552" t="s">
        <v>1000</v>
      </c>
    </row>
    <row r="553" spans="1:15" hidden="1" x14ac:dyDescent="0.3">
      <c r="A553" t="s">
        <v>4274</v>
      </c>
      <c r="B553" t="s">
        <v>4275</v>
      </c>
      <c r="C553" t="s">
        <v>4276</v>
      </c>
      <c r="D553" t="s">
        <v>4277</v>
      </c>
      <c r="E553" t="s">
        <v>1021</v>
      </c>
      <c r="F553" t="s">
        <v>4278</v>
      </c>
      <c r="G553" t="s">
        <v>4279</v>
      </c>
      <c r="H553" t="s">
        <v>1000</v>
      </c>
      <c r="I553" t="s">
        <v>1000</v>
      </c>
      <c r="J553" t="s">
        <v>1024</v>
      </c>
      <c r="K553" t="s">
        <v>1000</v>
      </c>
      <c r="L553" t="s">
        <v>4280</v>
      </c>
      <c r="M553">
        <v>64.558480000000003</v>
      </c>
      <c r="N553">
        <v>-149.08698000000001</v>
      </c>
      <c r="O553" t="s">
        <v>1000</v>
      </c>
    </row>
    <row r="554" spans="1:15" hidden="1" x14ac:dyDescent="0.3">
      <c r="A554" t="s">
        <v>4274</v>
      </c>
      <c r="B554" t="s">
        <v>4275</v>
      </c>
      <c r="C554" t="s">
        <v>4281</v>
      </c>
      <c r="D554" t="s">
        <v>4282</v>
      </c>
      <c r="E554" t="s">
        <v>2124</v>
      </c>
      <c r="F554" t="s">
        <v>4283</v>
      </c>
      <c r="G554" t="s">
        <v>1000</v>
      </c>
      <c r="H554" t="s">
        <v>1000</v>
      </c>
      <c r="I554" t="s">
        <v>4284</v>
      </c>
      <c r="J554" t="s">
        <v>1017</v>
      </c>
      <c r="K554" t="s">
        <v>1000</v>
      </c>
      <c r="L554" t="s">
        <v>4280</v>
      </c>
      <c r="M554">
        <v>64.558480000000003</v>
      </c>
      <c r="N554">
        <v>-149.08698000000001</v>
      </c>
      <c r="O554" t="s">
        <v>4285</v>
      </c>
    </row>
    <row r="555" spans="1:15" hidden="1" x14ac:dyDescent="0.3">
      <c r="A555" t="s">
        <v>4286</v>
      </c>
      <c r="B555" t="s">
        <v>4287</v>
      </c>
      <c r="C555" t="s">
        <v>4288</v>
      </c>
      <c r="D555" t="s">
        <v>4289</v>
      </c>
      <c r="E555" t="s">
        <v>1021</v>
      </c>
      <c r="F555" t="s">
        <v>4290</v>
      </c>
      <c r="G555" t="s">
        <v>4291</v>
      </c>
      <c r="H555" t="s">
        <v>1000</v>
      </c>
      <c r="I555" t="s">
        <v>1000</v>
      </c>
      <c r="J555" t="s">
        <v>3626</v>
      </c>
      <c r="K555" t="s">
        <v>1000</v>
      </c>
      <c r="L555" t="s">
        <v>4292</v>
      </c>
      <c r="M555">
        <v>61.209969999999998</v>
      </c>
      <c r="N555">
        <v>-149.87039999999999</v>
      </c>
      <c r="O555" t="s">
        <v>1000</v>
      </c>
    </row>
    <row r="556" spans="1:15" hidden="1" x14ac:dyDescent="0.3">
      <c r="A556" t="s">
        <v>4286</v>
      </c>
      <c r="B556" t="s">
        <v>4287</v>
      </c>
      <c r="C556" t="s">
        <v>4293</v>
      </c>
      <c r="D556" t="s">
        <v>4294</v>
      </c>
      <c r="E556" t="s">
        <v>1021</v>
      </c>
      <c r="F556" t="s">
        <v>4295</v>
      </c>
      <c r="G556" t="s">
        <v>4296</v>
      </c>
      <c r="H556" t="s">
        <v>1000</v>
      </c>
      <c r="I556" t="s">
        <v>1000</v>
      </c>
      <c r="J556" t="s">
        <v>3626</v>
      </c>
      <c r="K556" t="s">
        <v>1000</v>
      </c>
      <c r="L556" t="s">
        <v>4292</v>
      </c>
      <c r="M556">
        <v>61.209969999999998</v>
      </c>
      <c r="N556">
        <v>-149.87039999999999</v>
      </c>
      <c r="O556" t="s">
        <v>1000</v>
      </c>
    </row>
    <row r="557" spans="1:15" hidden="1" x14ac:dyDescent="0.3">
      <c r="A557" t="s">
        <v>4286</v>
      </c>
      <c r="B557" t="s">
        <v>4287</v>
      </c>
      <c r="C557" t="s">
        <v>4297</v>
      </c>
      <c r="D557" t="s">
        <v>4298</v>
      </c>
      <c r="E557" t="s">
        <v>1021</v>
      </c>
      <c r="F557" t="s">
        <v>4299</v>
      </c>
      <c r="G557" t="s">
        <v>4300</v>
      </c>
      <c r="H557" t="s">
        <v>1000</v>
      </c>
      <c r="I557" t="s">
        <v>1000</v>
      </c>
      <c r="J557" t="s">
        <v>3626</v>
      </c>
      <c r="K557" t="s">
        <v>1000</v>
      </c>
      <c r="L557" t="s">
        <v>4292</v>
      </c>
      <c r="M557">
        <v>61.209969999999998</v>
      </c>
      <c r="N557">
        <v>-149.87039999999999</v>
      </c>
      <c r="O557" t="s">
        <v>1000</v>
      </c>
    </row>
    <row r="558" spans="1:15" hidden="1" x14ac:dyDescent="0.3">
      <c r="A558" t="s">
        <v>4286</v>
      </c>
      <c r="B558" t="s">
        <v>4287</v>
      </c>
      <c r="C558" t="s">
        <v>4301</v>
      </c>
      <c r="D558" t="s">
        <v>4302</v>
      </c>
      <c r="E558" t="s">
        <v>2124</v>
      </c>
      <c r="F558" t="s">
        <v>4303</v>
      </c>
      <c r="G558" t="s">
        <v>1000</v>
      </c>
      <c r="H558" t="s">
        <v>2452</v>
      </c>
      <c r="I558" t="s">
        <v>1000</v>
      </c>
      <c r="J558" t="s">
        <v>1017</v>
      </c>
      <c r="K558" t="s">
        <v>1000</v>
      </c>
      <c r="L558" t="s">
        <v>4292</v>
      </c>
      <c r="M558">
        <v>61.209969999999998</v>
      </c>
      <c r="N558">
        <v>-149.87039999999999</v>
      </c>
      <c r="O558" t="s">
        <v>4304</v>
      </c>
    </row>
    <row r="559" spans="1:15" hidden="1" x14ac:dyDescent="0.3">
      <c r="A559" t="s">
        <v>4286</v>
      </c>
      <c r="B559" t="s">
        <v>4287</v>
      </c>
      <c r="C559" t="s">
        <v>4305</v>
      </c>
      <c r="D559" t="s">
        <v>4306</v>
      </c>
      <c r="E559" t="s">
        <v>2472</v>
      </c>
      <c r="F559" t="s">
        <v>4307</v>
      </c>
      <c r="G559" t="s">
        <v>4308</v>
      </c>
      <c r="H559" t="s">
        <v>1000</v>
      </c>
      <c r="I559" t="s">
        <v>1000</v>
      </c>
      <c r="J559" t="s">
        <v>4309</v>
      </c>
      <c r="K559" t="s">
        <v>1000</v>
      </c>
      <c r="L559" t="s">
        <v>4292</v>
      </c>
      <c r="M559">
        <v>61.209969999999998</v>
      </c>
      <c r="N559">
        <v>-149.87039999999999</v>
      </c>
      <c r="O559" t="s">
        <v>1000</v>
      </c>
    </row>
    <row r="560" spans="1:15" hidden="1" x14ac:dyDescent="0.3">
      <c r="A560" t="s">
        <v>4310</v>
      </c>
      <c r="B560" t="s">
        <v>4311</v>
      </c>
      <c r="C560" t="s">
        <v>4312</v>
      </c>
      <c r="D560" t="s">
        <v>4313</v>
      </c>
      <c r="E560" t="s">
        <v>3638</v>
      </c>
      <c r="F560" t="s">
        <v>4314</v>
      </c>
      <c r="G560" t="s">
        <v>1000</v>
      </c>
      <c r="H560" t="s">
        <v>4315</v>
      </c>
      <c r="I560" t="s">
        <v>1000</v>
      </c>
      <c r="J560" t="s">
        <v>1017</v>
      </c>
      <c r="K560" t="s">
        <v>1000</v>
      </c>
      <c r="L560" t="s">
        <v>4316</v>
      </c>
      <c r="M560">
        <v>58.358150000000002</v>
      </c>
      <c r="N560">
        <v>-134.49173999999999</v>
      </c>
      <c r="O560" t="s">
        <v>4317</v>
      </c>
    </row>
    <row r="561" spans="1:15" hidden="1" x14ac:dyDescent="0.3">
      <c r="A561" t="s">
        <v>4310</v>
      </c>
      <c r="B561" t="s">
        <v>4311</v>
      </c>
      <c r="C561" t="s">
        <v>4318</v>
      </c>
      <c r="D561" t="s">
        <v>4319</v>
      </c>
      <c r="E561" t="s">
        <v>3548</v>
      </c>
      <c r="F561" t="s">
        <v>4320</v>
      </c>
      <c r="G561" t="s">
        <v>4321</v>
      </c>
      <c r="H561" t="s">
        <v>1000</v>
      </c>
      <c r="I561" t="s">
        <v>1000</v>
      </c>
      <c r="J561" t="s">
        <v>4309</v>
      </c>
      <c r="K561" t="s">
        <v>1000</v>
      </c>
      <c r="L561" t="s">
        <v>4316</v>
      </c>
      <c r="M561">
        <v>58.358150000000002</v>
      </c>
      <c r="N561">
        <v>-134.49173999999999</v>
      </c>
      <c r="O561" t="s">
        <v>4317</v>
      </c>
    </row>
    <row r="562" spans="1:15" hidden="1" x14ac:dyDescent="0.3">
      <c r="A562" t="s">
        <v>4310</v>
      </c>
      <c r="B562" t="s">
        <v>4311</v>
      </c>
      <c r="C562" t="s">
        <v>4322</v>
      </c>
      <c r="D562" t="s">
        <v>4323</v>
      </c>
      <c r="E562" t="s">
        <v>3548</v>
      </c>
      <c r="F562" t="s">
        <v>4324</v>
      </c>
      <c r="G562" t="s">
        <v>4325</v>
      </c>
      <c r="H562" t="s">
        <v>1000</v>
      </c>
      <c r="I562" t="s">
        <v>1000</v>
      </c>
      <c r="J562" t="s">
        <v>4309</v>
      </c>
      <c r="K562" t="s">
        <v>1000</v>
      </c>
      <c r="L562" t="s">
        <v>4316</v>
      </c>
      <c r="M562">
        <v>58.358150000000002</v>
      </c>
      <c r="N562">
        <v>-134.49173999999999</v>
      </c>
      <c r="O562" t="s">
        <v>4317</v>
      </c>
    </row>
    <row r="563" spans="1:15" hidden="1" x14ac:dyDescent="0.3">
      <c r="A563" t="s">
        <v>4326</v>
      </c>
      <c r="B563" t="s">
        <v>4327</v>
      </c>
      <c r="C563" t="s">
        <v>4328</v>
      </c>
      <c r="D563" t="s">
        <v>4329</v>
      </c>
      <c r="E563" t="s">
        <v>2124</v>
      </c>
      <c r="F563" t="s">
        <v>4330</v>
      </c>
      <c r="G563" t="s">
        <v>1000</v>
      </c>
      <c r="H563" t="s">
        <v>4331</v>
      </c>
      <c r="I563" t="s">
        <v>1000</v>
      </c>
      <c r="J563" t="s">
        <v>1017</v>
      </c>
      <c r="K563" t="s">
        <v>1000</v>
      </c>
      <c r="L563" t="s">
        <v>4332</v>
      </c>
      <c r="M563">
        <v>56.474220000000003</v>
      </c>
      <c r="N563">
        <v>-132.39036999999999</v>
      </c>
      <c r="O563" t="s">
        <v>4333</v>
      </c>
    </row>
    <row r="564" spans="1:15" hidden="1" x14ac:dyDescent="0.3">
      <c r="A564" t="s">
        <v>4326</v>
      </c>
      <c r="B564" t="s">
        <v>4327</v>
      </c>
      <c r="C564" t="s">
        <v>4334</v>
      </c>
      <c r="D564" t="s">
        <v>4335</v>
      </c>
      <c r="E564" t="s">
        <v>1054</v>
      </c>
      <c r="F564" t="s">
        <v>4336</v>
      </c>
      <c r="G564" t="s">
        <v>4337</v>
      </c>
      <c r="H564" t="s">
        <v>1000</v>
      </c>
      <c r="I564" t="s">
        <v>1000</v>
      </c>
      <c r="J564" t="s">
        <v>1027</v>
      </c>
      <c r="K564" t="s">
        <v>4338</v>
      </c>
      <c r="L564" t="s">
        <v>4332</v>
      </c>
      <c r="M564">
        <v>56.473983333333337</v>
      </c>
      <c r="N564">
        <v>-132.39069444444442</v>
      </c>
      <c r="O564" t="s">
        <v>4339</v>
      </c>
    </row>
    <row r="565" spans="1:15" hidden="1" x14ac:dyDescent="0.3">
      <c r="A565" t="s">
        <v>4340</v>
      </c>
      <c r="B565" t="s">
        <v>4341</v>
      </c>
      <c r="C565" t="s">
        <v>4342</v>
      </c>
      <c r="D565" t="s">
        <v>4343</v>
      </c>
      <c r="E565" t="s">
        <v>2124</v>
      </c>
      <c r="F565" t="s">
        <v>4344</v>
      </c>
      <c r="G565" t="s">
        <v>1000</v>
      </c>
      <c r="H565" t="s">
        <v>4345</v>
      </c>
      <c r="I565" t="s">
        <v>1000</v>
      </c>
      <c r="J565" t="s">
        <v>3006</v>
      </c>
      <c r="K565" t="s">
        <v>1000</v>
      </c>
      <c r="L565" t="s">
        <v>4346</v>
      </c>
      <c r="M565">
        <v>59.638530000000003</v>
      </c>
      <c r="N565">
        <v>-151.50666000000001</v>
      </c>
      <c r="O565" t="s">
        <v>4347</v>
      </c>
    </row>
    <row r="566" spans="1:15" hidden="1" x14ac:dyDescent="0.3">
      <c r="A566" t="s">
        <v>4340</v>
      </c>
      <c r="B566" t="s">
        <v>4341</v>
      </c>
      <c r="C566" t="s">
        <v>4348</v>
      </c>
      <c r="D566" t="s">
        <v>4349</v>
      </c>
      <c r="E566" t="s">
        <v>2381</v>
      </c>
      <c r="F566" t="s">
        <v>4350</v>
      </c>
      <c r="G566" t="s">
        <v>4351</v>
      </c>
      <c r="H566" t="s">
        <v>1000</v>
      </c>
      <c r="I566" t="s">
        <v>1000</v>
      </c>
      <c r="J566" t="s">
        <v>1124</v>
      </c>
      <c r="K566" t="s">
        <v>1000</v>
      </c>
      <c r="L566" t="s">
        <v>4346</v>
      </c>
      <c r="M566">
        <v>59.638530000000003</v>
      </c>
      <c r="N566">
        <v>-151.50666000000001</v>
      </c>
      <c r="O566" t="s">
        <v>1000</v>
      </c>
    </row>
    <row r="567" spans="1:15" hidden="1" x14ac:dyDescent="0.3">
      <c r="A567" t="s">
        <v>4340</v>
      </c>
      <c r="B567" t="s">
        <v>4341</v>
      </c>
      <c r="C567" t="s">
        <v>4352</v>
      </c>
      <c r="D567" t="s">
        <v>4353</v>
      </c>
      <c r="E567" t="s">
        <v>2381</v>
      </c>
      <c r="F567" t="s">
        <v>4354</v>
      </c>
      <c r="G567" t="s">
        <v>4355</v>
      </c>
      <c r="H567" t="s">
        <v>1000</v>
      </c>
      <c r="I567" t="s">
        <v>1000</v>
      </c>
      <c r="J567" t="s">
        <v>1124</v>
      </c>
      <c r="K567" t="s">
        <v>1000</v>
      </c>
      <c r="L567" t="s">
        <v>4346</v>
      </c>
      <c r="M567">
        <v>59.638530000000003</v>
      </c>
      <c r="N567">
        <v>-151.50666000000001</v>
      </c>
      <c r="O567" t="s">
        <v>1000</v>
      </c>
    </row>
    <row r="568" spans="1:15" hidden="1" x14ac:dyDescent="0.3">
      <c r="A568" t="s">
        <v>4340</v>
      </c>
      <c r="B568" t="s">
        <v>4341</v>
      </c>
      <c r="C568" t="s">
        <v>4356</v>
      </c>
      <c r="D568" t="s">
        <v>4357</v>
      </c>
      <c r="E568" t="s">
        <v>1021</v>
      </c>
      <c r="F568" t="s">
        <v>4358</v>
      </c>
      <c r="G568" t="s">
        <v>1000</v>
      </c>
      <c r="H568" t="s">
        <v>1000</v>
      </c>
      <c r="I568" t="s">
        <v>1000</v>
      </c>
      <c r="J568" t="s">
        <v>1024</v>
      </c>
      <c r="K568" t="s">
        <v>1000</v>
      </c>
      <c r="L568" t="s">
        <v>4346</v>
      </c>
      <c r="M568">
        <v>59.638530000000003</v>
      </c>
      <c r="N568">
        <v>-151.50666000000001</v>
      </c>
      <c r="O568" t="s">
        <v>1000</v>
      </c>
    </row>
    <row r="569" spans="1:15" hidden="1" x14ac:dyDescent="0.3">
      <c r="A569" t="s">
        <v>4340</v>
      </c>
      <c r="B569" t="s">
        <v>4341</v>
      </c>
      <c r="C569" t="s">
        <v>4359</v>
      </c>
      <c r="D569" t="s">
        <v>4360</v>
      </c>
      <c r="E569" t="s">
        <v>1021</v>
      </c>
      <c r="F569" t="s">
        <v>4361</v>
      </c>
      <c r="G569" t="s">
        <v>4362</v>
      </c>
      <c r="H569" t="s">
        <v>1000</v>
      </c>
      <c r="I569" t="s">
        <v>1000</v>
      </c>
      <c r="J569" t="s">
        <v>1024</v>
      </c>
      <c r="K569" t="s">
        <v>1000</v>
      </c>
      <c r="L569" t="s">
        <v>4346</v>
      </c>
      <c r="M569">
        <v>59.638530000000003</v>
      </c>
      <c r="N569">
        <v>-151.50666000000001</v>
      </c>
      <c r="O569" t="s">
        <v>1000</v>
      </c>
    </row>
    <row r="570" spans="1:15" hidden="1" x14ac:dyDescent="0.3">
      <c r="A570" t="s">
        <v>4340</v>
      </c>
      <c r="B570" t="s">
        <v>4341</v>
      </c>
      <c r="C570" t="s">
        <v>4363</v>
      </c>
      <c r="D570" t="s">
        <v>4364</v>
      </c>
      <c r="E570" t="s">
        <v>1021</v>
      </c>
      <c r="F570" t="s">
        <v>4365</v>
      </c>
      <c r="G570" t="s">
        <v>4366</v>
      </c>
      <c r="H570" t="s">
        <v>1000</v>
      </c>
      <c r="I570" t="s">
        <v>1000</v>
      </c>
      <c r="J570" t="s">
        <v>1024</v>
      </c>
      <c r="K570" t="s">
        <v>1000</v>
      </c>
      <c r="L570" t="s">
        <v>4346</v>
      </c>
      <c r="M570">
        <v>59.638530000000003</v>
      </c>
      <c r="N570">
        <v>-151.50666000000001</v>
      </c>
      <c r="O570" t="s">
        <v>1000</v>
      </c>
    </row>
    <row r="571" spans="1:15" hidden="1" x14ac:dyDescent="0.3">
      <c r="A571" t="s">
        <v>4340</v>
      </c>
      <c r="B571" t="s">
        <v>4341</v>
      </c>
      <c r="C571" t="s">
        <v>4367</v>
      </c>
      <c r="D571" t="s">
        <v>4368</v>
      </c>
      <c r="E571" t="s">
        <v>1021</v>
      </c>
      <c r="F571" t="s">
        <v>4369</v>
      </c>
      <c r="G571" t="s">
        <v>4370</v>
      </c>
      <c r="H571" t="s">
        <v>1000</v>
      </c>
      <c r="I571" t="s">
        <v>1000</v>
      </c>
      <c r="J571" t="s">
        <v>1024</v>
      </c>
      <c r="K571" t="s">
        <v>1000</v>
      </c>
      <c r="L571" t="s">
        <v>4346</v>
      </c>
      <c r="M571">
        <v>59.638530000000003</v>
      </c>
      <c r="N571">
        <v>-151.50666000000001</v>
      </c>
      <c r="O571" t="s">
        <v>1000</v>
      </c>
    </row>
    <row r="572" spans="1:15" hidden="1" x14ac:dyDescent="0.3">
      <c r="A572" t="s">
        <v>4371</v>
      </c>
      <c r="B572" t="s">
        <v>4372</v>
      </c>
      <c r="C572" t="s">
        <v>4373</v>
      </c>
      <c r="D572" t="s">
        <v>4374</v>
      </c>
      <c r="E572" t="s">
        <v>2124</v>
      </c>
      <c r="F572" t="s">
        <v>4375</v>
      </c>
      <c r="G572" t="s">
        <v>1000</v>
      </c>
      <c r="H572" t="s">
        <v>4376</v>
      </c>
      <c r="I572" t="s">
        <v>1000</v>
      </c>
      <c r="J572" t="s">
        <v>1017</v>
      </c>
      <c r="K572" t="s">
        <v>1000</v>
      </c>
      <c r="L572" t="s">
        <v>1000</v>
      </c>
      <c r="M572">
        <v>37.418095101036201</v>
      </c>
      <c r="N572">
        <v>-122.09853172302201</v>
      </c>
      <c r="O572" t="s">
        <v>4377</v>
      </c>
    </row>
    <row r="573" spans="1:15" hidden="1" x14ac:dyDescent="0.3">
      <c r="A573" t="s">
        <v>4371</v>
      </c>
      <c r="B573" t="s">
        <v>4372</v>
      </c>
      <c r="C573" t="s">
        <v>4378</v>
      </c>
      <c r="D573" t="s">
        <v>4379</v>
      </c>
      <c r="E573" t="s">
        <v>1021</v>
      </c>
      <c r="F573" t="s">
        <v>4380</v>
      </c>
      <c r="G573" t="s">
        <v>4381</v>
      </c>
      <c r="H573" t="s">
        <v>1000</v>
      </c>
      <c r="I573" t="s">
        <v>1000</v>
      </c>
      <c r="J573" t="s">
        <v>3626</v>
      </c>
      <c r="K573" t="s">
        <v>1000</v>
      </c>
      <c r="L573" t="s">
        <v>1000</v>
      </c>
      <c r="M573">
        <v>37.418095101036201</v>
      </c>
      <c r="N573">
        <v>-122.09853172302201</v>
      </c>
      <c r="O573" t="s">
        <v>1000</v>
      </c>
    </row>
    <row r="574" spans="1:15" hidden="1" x14ac:dyDescent="0.3">
      <c r="A574" t="s">
        <v>4382</v>
      </c>
      <c r="B574" t="s">
        <v>4383</v>
      </c>
      <c r="C574" t="s">
        <v>4384</v>
      </c>
      <c r="D574" t="s">
        <v>4385</v>
      </c>
      <c r="E574" t="s">
        <v>3171</v>
      </c>
      <c r="F574" t="s">
        <v>4386</v>
      </c>
      <c r="G574" t="s">
        <v>1000</v>
      </c>
      <c r="H574" t="s">
        <v>4387</v>
      </c>
      <c r="I574" t="s">
        <v>1000</v>
      </c>
      <c r="J574" t="s">
        <v>3006</v>
      </c>
      <c r="K574" t="s">
        <v>1000</v>
      </c>
      <c r="L574" t="s">
        <v>4388</v>
      </c>
      <c r="M574">
        <v>59.040300000000002</v>
      </c>
      <c r="N574">
        <v>-158.46116000000001</v>
      </c>
      <c r="O574" t="s">
        <v>4389</v>
      </c>
    </row>
    <row r="575" spans="1:15" hidden="1" x14ac:dyDescent="0.3">
      <c r="A575" t="s">
        <v>4382</v>
      </c>
      <c r="B575" t="s">
        <v>4383</v>
      </c>
      <c r="C575" t="s">
        <v>4390</v>
      </c>
      <c r="D575" t="s">
        <v>4391</v>
      </c>
      <c r="E575" t="s">
        <v>1291</v>
      </c>
      <c r="F575" t="s">
        <v>4392</v>
      </c>
      <c r="G575" t="s">
        <v>4393</v>
      </c>
      <c r="H575" t="s">
        <v>1000</v>
      </c>
      <c r="I575" t="s">
        <v>1000</v>
      </c>
      <c r="J575" t="s">
        <v>1027</v>
      </c>
      <c r="K575" t="s">
        <v>1125</v>
      </c>
      <c r="L575" t="s">
        <v>4394</v>
      </c>
      <c r="M575">
        <v>59.040230000000001</v>
      </c>
      <c r="N575">
        <v>-158.46138999999999</v>
      </c>
      <c r="O575" t="s">
        <v>1000</v>
      </c>
    </row>
    <row r="576" spans="1:15" hidden="1" x14ac:dyDescent="0.3">
      <c r="A576" t="s">
        <v>4395</v>
      </c>
      <c r="B576" t="s">
        <v>4396</v>
      </c>
      <c r="C576" t="s">
        <v>4397</v>
      </c>
      <c r="D576" t="s">
        <v>4398</v>
      </c>
      <c r="E576" t="s">
        <v>2472</v>
      </c>
      <c r="F576" t="s">
        <v>4399</v>
      </c>
      <c r="G576" t="s">
        <v>4400</v>
      </c>
      <c r="H576" t="s">
        <v>1000</v>
      </c>
      <c r="I576" t="s">
        <v>1000</v>
      </c>
      <c r="J576" t="s">
        <v>1124</v>
      </c>
      <c r="K576" t="s">
        <v>1000</v>
      </c>
      <c r="L576" t="s">
        <v>4401</v>
      </c>
      <c r="M576">
        <v>63.33258</v>
      </c>
      <c r="N576">
        <v>-142.98982000000001</v>
      </c>
      <c r="O576" t="s">
        <v>4402</v>
      </c>
    </row>
    <row r="577" spans="1:15" hidden="1" x14ac:dyDescent="0.3">
      <c r="A577" t="s">
        <v>4395</v>
      </c>
      <c r="B577" t="s">
        <v>4396</v>
      </c>
      <c r="C577" t="s">
        <v>4403</v>
      </c>
      <c r="D577" t="s">
        <v>4404</v>
      </c>
      <c r="E577" t="s">
        <v>4405</v>
      </c>
      <c r="F577" t="s">
        <v>4406</v>
      </c>
      <c r="G577" t="s">
        <v>4407</v>
      </c>
      <c r="H577" t="s">
        <v>1000</v>
      </c>
      <c r="I577" t="s">
        <v>1000</v>
      </c>
      <c r="J577" t="s">
        <v>1124</v>
      </c>
      <c r="K577" t="s">
        <v>1000</v>
      </c>
      <c r="L577" t="s">
        <v>4401</v>
      </c>
      <c r="M577">
        <v>63.33258</v>
      </c>
      <c r="N577">
        <v>-142.98982000000001</v>
      </c>
      <c r="O577" t="s">
        <v>4402</v>
      </c>
    </row>
    <row r="578" spans="1:15" hidden="1" x14ac:dyDescent="0.3">
      <c r="A578" t="s">
        <v>4395</v>
      </c>
      <c r="B578" t="s">
        <v>4396</v>
      </c>
      <c r="C578" t="s">
        <v>4408</v>
      </c>
      <c r="D578" t="s">
        <v>4409</v>
      </c>
      <c r="E578" t="s">
        <v>2124</v>
      </c>
      <c r="F578" t="s">
        <v>4410</v>
      </c>
      <c r="G578" t="s">
        <v>1000</v>
      </c>
      <c r="H578" t="s">
        <v>4411</v>
      </c>
      <c r="I578" t="s">
        <v>1000</v>
      </c>
      <c r="J578" t="s">
        <v>1017</v>
      </c>
      <c r="K578" t="s">
        <v>1000</v>
      </c>
      <c r="L578" t="s">
        <v>4401</v>
      </c>
      <c r="M578">
        <v>63.33258</v>
      </c>
      <c r="N578">
        <v>-142.98982000000001</v>
      </c>
      <c r="O578" t="s">
        <v>4402</v>
      </c>
    </row>
    <row r="579" spans="1:15" hidden="1" x14ac:dyDescent="0.3">
      <c r="A579" t="s">
        <v>4395</v>
      </c>
      <c r="B579" t="s">
        <v>4396</v>
      </c>
      <c r="C579" t="s">
        <v>4412</v>
      </c>
      <c r="D579" t="s">
        <v>4413</v>
      </c>
      <c r="E579" t="s">
        <v>1021</v>
      </c>
      <c r="F579" t="s">
        <v>4414</v>
      </c>
      <c r="G579" t="s">
        <v>4415</v>
      </c>
      <c r="H579" t="s">
        <v>1000</v>
      </c>
      <c r="I579" t="s">
        <v>1000</v>
      </c>
      <c r="J579" t="s">
        <v>1024</v>
      </c>
      <c r="K579" t="s">
        <v>1000</v>
      </c>
      <c r="L579" t="s">
        <v>4401</v>
      </c>
      <c r="M579">
        <v>63.33258</v>
      </c>
      <c r="N579">
        <v>-142.98982000000001</v>
      </c>
      <c r="O579" t="s">
        <v>4402</v>
      </c>
    </row>
    <row r="580" spans="1:15" hidden="1" x14ac:dyDescent="0.3">
      <c r="A580" t="s">
        <v>4395</v>
      </c>
      <c r="B580" t="s">
        <v>4396</v>
      </c>
      <c r="C580" t="s">
        <v>4416</v>
      </c>
      <c r="D580" t="s">
        <v>4417</v>
      </c>
      <c r="E580" t="s">
        <v>1021</v>
      </c>
      <c r="F580" t="s">
        <v>4418</v>
      </c>
      <c r="G580" t="s">
        <v>4419</v>
      </c>
      <c r="H580" t="s">
        <v>1000</v>
      </c>
      <c r="I580" t="s">
        <v>1000</v>
      </c>
      <c r="J580" t="s">
        <v>1024</v>
      </c>
      <c r="K580" t="s">
        <v>1000</v>
      </c>
      <c r="L580" t="s">
        <v>4401</v>
      </c>
      <c r="M580">
        <v>63.33258</v>
      </c>
      <c r="N580">
        <v>-142.98982000000001</v>
      </c>
      <c r="O580" t="s">
        <v>4402</v>
      </c>
    </row>
    <row r="581" spans="1:15" hidden="1" x14ac:dyDescent="0.3">
      <c r="A581" t="s">
        <v>4420</v>
      </c>
      <c r="B581" t="s">
        <v>4421</v>
      </c>
      <c r="C581" t="s">
        <v>4422</v>
      </c>
      <c r="D581" t="s">
        <v>4423</v>
      </c>
      <c r="E581" t="s">
        <v>2124</v>
      </c>
      <c r="F581" t="s">
        <v>4424</v>
      </c>
      <c r="G581" t="s">
        <v>1000</v>
      </c>
      <c r="H581" t="s">
        <v>4425</v>
      </c>
      <c r="I581" t="s">
        <v>1000</v>
      </c>
      <c r="J581" t="s">
        <v>1017</v>
      </c>
      <c r="K581" t="s">
        <v>1000</v>
      </c>
      <c r="L581" t="s">
        <v>4426</v>
      </c>
      <c r="M581">
        <v>62.107170000000004</v>
      </c>
      <c r="N581">
        <v>-145.47618</v>
      </c>
      <c r="O581" t="s">
        <v>4427</v>
      </c>
    </row>
    <row r="582" spans="1:15" hidden="1" x14ac:dyDescent="0.3">
      <c r="A582" t="s">
        <v>4420</v>
      </c>
      <c r="B582" t="s">
        <v>4421</v>
      </c>
      <c r="C582" t="s">
        <v>4428</v>
      </c>
      <c r="D582" t="s">
        <v>4429</v>
      </c>
      <c r="E582" t="s">
        <v>3290</v>
      </c>
      <c r="F582" t="s">
        <v>4430</v>
      </c>
      <c r="G582" t="s">
        <v>4431</v>
      </c>
      <c r="H582" t="s">
        <v>1000</v>
      </c>
      <c r="I582" t="s">
        <v>1000</v>
      </c>
      <c r="J582" t="s">
        <v>1124</v>
      </c>
      <c r="K582" t="s">
        <v>1000</v>
      </c>
      <c r="L582" t="s">
        <v>1000</v>
      </c>
      <c r="M582">
        <v>37.418095101036201</v>
      </c>
      <c r="N582">
        <v>-122.09853172302201</v>
      </c>
      <c r="O582" t="s">
        <v>1000</v>
      </c>
    </row>
    <row r="583" spans="1:15" hidden="1" x14ac:dyDescent="0.3">
      <c r="A583" t="s">
        <v>4420</v>
      </c>
      <c r="B583" t="s">
        <v>4421</v>
      </c>
      <c r="C583" t="s">
        <v>4432</v>
      </c>
      <c r="D583" t="s">
        <v>4433</v>
      </c>
      <c r="E583" t="s">
        <v>1021</v>
      </c>
      <c r="F583" t="s">
        <v>4434</v>
      </c>
      <c r="G583" t="s">
        <v>4435</v>
      </c>
      <c r="H583" t="s">
        <v>1000</v>
      </c>
      <c r="I583" t="s">
        <v>1000</v>
      </c>
      <c r="J583" t="s">
        <v>1024</v>
      </c>
      <c r="K583" t="s">
        <v>1000</v>
      </c>
      <c r="L583" t="s">
        <v>1000</v>
      </c>
      <c r="M583">
        <v>37.418095101036201</v>
      </c>
      <c r="N583">
        <v>-122.09853172302201</v>
      </c>
      <c r="O583" t="s">
        <v>1000</v>
      </c>
    </row>
    <row r="584" spans="1:15" hidden="1" x14ac:dyDescent="0.3">
      <c r="A584" t="s">
        <v>4420</v>
      </c>
      <c r="B584" t="s">
        <v>4421</v>
      </c>
      <c r="C584" t="s">
        <v>4436</v>
      </c>
      <c r="D584" t="s">
        <v>4437</v>
      </c>
      <c r="E584" t="s">
        <v>1029</v>
      </c>
      <c r="F584" t="s">
        <v>4438</v>
      </c>
      <c r="G584" t="s">
        <v>1000</v>
      </c>
      <c r="H584" t="s">
        <v>1000</v>
      </c>
      <c r="I584" t="s">
        <v>1000</v>
      </c>
      <c r="J584" t="s">
        <v>1027</v>
      </c>
      <c r="K584" t="s">
        <v>1000</v>
      </c>
      <c r="L584" t="s">
        <v>1000</v>
      </c>
      <c r="M584">
        <v>37.418095101036201</v>
      </c>
      <c r="N584">
        <v>-122.09853172302201</v>
      </c>
      <c r="O584" t="s">
        <v>1000</v>
      </c>
    </row>
    <row r="585" spans="1:15" hidden="1" x14ac:dyDescent="0.3">
      <c r="A585" t="s">
        <v>4420</v>
      </c>
      <c r="B585" t="s">
        <v>4421</v>
      </c>
      <c r="C585" t="s">
        <v>4439</v>
      </c>
      <c r="D585" t="s">
        <v>4440</v>
      </c>
      <c r="E585" t="s">
        <v>1029</v>
      </c>
      <c r="F585" t="s">
        <v>4441</v>
      </c>
      <c r="G585" t="s">
        <v>4442</v>
      </c>
      <c r="H585" t="s">
        <v>1000</v>
      </c>
      <c r="I585" t="s">
        <v>1000</v>
      </c>
      <c r="J585" t="s">
        <v>1024</v>
      </c>
      <c r="K585" t="s">
        <v>1000</v>
      </c>
      <c r="L585" t="s">
        <v>1000</v>
      </c>
      <c r="M585">
        <v>37.418095101036201</v>
      </c>
      <c r="N585">
        <v>-122.09853172302201</v>
      </c>
      <c r="O585" t="s">
        <v>1000</v>
      </c>
    </row>
    <row r="586" spans="1:15" hidden="1" x14ac:dyDescent="0.3">
      <c r="A586" t="s">
        <v>4443</v>
      </c>
      <c r="B586" t="s">
        <v>4444</v>
      </c>
      <c r="C586" t="s">
        <v>4445</v>
      </c>
      <c r="D586" t="s">
        <v>4446</v>
      </c>
      <c r="E586" t="s">
        <v>2124</v>
      </c>
      <c r="F586" t="s">
        <v>4447</v>
      </c>
      <c r="G586" t="s">
        <v>1000</v>
      </c>
      <c r="H586" t="s">
        <v>4448</v>
      </c>
      <c r="I586" t="s">
        <v>1000</v>
      </c>
      <c r="J586" t="s">
        <v>1017</v>
      </c>
      <c r="K586" t="s">
        <v>1000</v>
      </c>
      <c r="L586" t="s">
        <v>4449</v>
      </c>
      <c r="M586">
        <v>60.451970000000003</v>
      </c>
      <c r="N586">
        <v>-151.10443000000001</v>
      </c>
      <c r="O586" t="s">
        <v>4450</v>
      </c>
    </row>
    <row r="587" spans="1:15" hidden="1" x14ac:dyDescent="0.3">
      <c r="A587" t="s">
        <v>4443</v>
      </c>
      <c r="B587" t="s">
        <v>4444</v>
      </c>
      <c r="C587" t="s">
        <v>4451</v>
      </c>
      <c r="D587" t="s">
        <v>4452</v>
      </c>
      <c r="E587" t="s">
        <v>2472</v>
      </c>
      <c r="F587" t="s">
        <v>4453</v>
      </c>
      <c r="G587" t="s">
        <v>4454</v>
      </c>
      <c r="H587" t="s">
        <v>1000</v>
      </c>
      <c r="I587" t="s">
        <v>1000</v>
      </c>
      <c r="J587" t="s">
        <v>1124</v>
      </c>
      <c r="K587" t="s">
        <v>1000</v>
      </c>
      <c r="L587" t="s">
        <v>4449</v>
      </c>
      <c r="M587">
        <v>60.451970000000003</v>
      </c>
      <c r="N587">
        <v>-151.10443000000001</v>
      </c>
      <c r="O587" t="s">
        <v>1000</v>
      </c>
    </row>
    <row r="588" spans="1:15" hidden="1" x14ac:dyDescent="0.3">
      <c r="A588" t="s">
        <v>4443</v>
      </c>
      <c r="B588" t="s">
        <v>4444</v>
      </c>
      <c r="C588" t="s">
        <v>4455</v>
      </c>
      <c r="D588" t="s">
        <v>4456</v>
      </c>
      <c r="E588" t="s">
        <v>1121</v>
      </c>
      <c r="F588" t="s">
        <v>4457</v>
      </c>
      <c r="G588" t="s">
        <v>4458</v>
      </c>
      <c r="H588" t="s">
        <v>1000</v>
      </c>
      <c r="I588" t="s">
        <v>1000</v>
      </c>
      <c r="J588" t="s">
        <v>1124</v>
      </c>
      <c r="K588" t="s">
        <v>1000</v>
      </c>
      <c r="L588" t="s">
        <v>1000</v>
      </c>
      <c r="M588">
        <v>37.418095101036201</v>
      </c>
      <c r="N588">
        <v>-122.09853172302201</v>
      </c>
      <c r="O588" t="s">
        <v>1000</v>
      </c>
    </row>
    <row r="589" spans="1:15" hidden="1" x14ac:dyDescent="0.3">
      <c r="A589" t="s">
        <v>4443</v>
      </c>
      <c r="B589" t="s">
        <v>4444</v>
      </c>
      <c r="C589" t="s">
        <v>4459</v>
      </c>
      <c r="D589" t="s">
        <v>4460</v>
      </c>
      <c r="E589" t="s">
        <v>1021</v>
      </c>
      <c r="F589" t="s">
        <v>4461</v>
      </c>
      <c r="G589" t="s">
        <v>4462</v>
      </c>
      <c r="H589" t="s">
        <v>1000</v>
      </c>
      <c r="I589" t="s">
        <v>1000</v>
      </c>
      <c r="J589" t="s">
        <v>1024</v>
      </c>
      <c r="K589" t="s">
        <v>1000</v>
      </c>
      <c r="L589" t="s">
        <v>4449</v>
      </c>
      <c r="M589">
        <v>60.451970000000003</v>
      </c>
      <c r="N589">
        <v>-151.10443000000001</v>
      </c>
      <c r="O589" t="s">
        <v>1000</v>
      </c>
    </row>
    <row r="590" spans="1:15" hidden="1" x14ac:dyDescent="0.3">
      <c r="A590" t="s">
        <v>4443</v>
      </c>
      <c r="B590" t="s">
        <v>4444</v>
      </c>
      <c r="C590" t="s">
        <v>4463</v>
      </c>
      <c r="D590" t="s">
        <v>4464</v>
      </c>
      <c r="E590" t="s">
        <v>1021</v>
      </c>
      <c r="F590" t="s">
        <v>4465</v>
      </c>
      <c r="G590" t="s">
        <v>4466</v>
      </c>
      <c r="H590" t="s">
        <v>1000</v>
      </c>
      <c r="I590" t="s">
        <v>1000</v>
      </c>
      <c r="J590" t="s">
        <v>1024</v>
      </c>
      <c r="K590" t="s">
        <v>1000</v>
      </c>
      <c r="L590" t="s">
        <v>4449</v>
      </c>
      <c r="M590">
        <v>60.451970000000003</v>
      </c>
      <c r="N590">
        <v>-151.10443000000001</v>
      </c>
      <c r="O590" t="s">
        <v>1000</v>
      </c>
    </row>
    <row r="591" spans="1:15" hidden="1" x14ac:dyDescent="0.3">
      <c r="A591" t="s">
        <v>4467</v>
      </c>
      <c r="B591" t="s">
        <v>4468</v>
      </c>
      <c r="C591" t="s">
        <v>4469</v>
      </c>
      <c r="D591" t="s">
        <v>4470</v>
      </c>
      <c r="E591" t="s">
        <v>4471</v>
      </c>
      <c r="F591" t="s">
        <v>4472</v>
      </c>
      <c r="G591" t="s">
        <v>1000</v>
      </c>
      <c r="H591" t="s">
        <v>4473</v>
      </c>
      <c r="I591" t="s">
        <v>1000</v>
      </c>
      <c r="J591" t="s">
        <v>1017</v>
      </c>
      <c r="K591" t="s">
        <v>1000</v>
      </c>
      <c r="L591" t="s">
        <v>4474</v>
      </c>
      <c r="M591">
        <v>57.788760000000003</v>
      </c>
      <c r="N591">
        <v>-152.40640999999999</v>
      </c>
      <c r="O591" t="s">
        <v>4475</v>
      </c>
    </row>
    <row r="592" spans="1:15" hidden="1" x14ac:dyDescent="0.3">
      <c r="A592" t="s">
        <v>4467</v>
      </c>
      <c r="B592" t="s">
        <v>4468</v>
      </c>
      <c r="C592" t="s">
        <v>4476</v>
      </c>
      <c r="D592" t="s">
        <v>4477</v>
      </c>
      <c r="E592" t="s">
        <v>3059</v>
      </c>
      <c r="F592" t="s">
        <v>4478</v>
      </c>
      <c r="G592" t="s">
        <v>4479</v>
      </c>
      <c r="H592" t="s">
        <v>1000</v>
      </c>
      <c r="I592" t="s">
        <v>1000</v>
      </c>
      <c r="J592" t="s">
        <v>1124</v>
      </c>
      <c r="K592" t="s">
        <v>1125</v>
      </c>
      <c r="L592" t="s">
        <v>4474</v>
      </c>
      <c r="M592">
        <v>57.788760000000003</v>
      </c>
      <c r="N592">
        <v>-152.40640999999999</v>
      </c>
      <c r="O592" t="s">
        <v>4480</v>
      </c>
    </row>
    <row r="593" spans="1:15" hidden="1" x14ac:dyDescent="0.3">
      <c r="A593" t="s">
        <v>4481</v>
      </c>
      <c r="B593" t="s">
        <v>4482</v>
      </c>
      <c r="C593" t="s">
        <v>4483</v>
      </c>
      <c r="D593" t="s">
        <v>4484</v>
      </c>
      <c r="E593" t="s">
        <v>3003</v>
      </c>
      <c r="F593" t="s">
        <v>4485</v>
      </c>
      <c r="G593" t="s">
        <v>1000</v>
      </c>
      <c r="H593" t="s">
        <v>1000</v>
      </c>
      <c r="I593" t="s">
        <v>1000</v>
      </c>
      <c r="J593" t="s">
        <v>1027</v>
      </c>
      <c r="K593" t="s">
        <v>1000</v>
      </c>
      <c r="L593" t="s">
        <v>4486</v>
      </c>
      <c r="M593">
        <v>57.78877</v>
      </c>
      <c r="N593">
        <v>-152.40743000000001</v>
      </c>
      <c r="O593" t="s">
        <v>4487</v>
      </c>
    </row>
    <row r="594" spans="1:15" hidden="1" x14ac:dyDescent="0.3">
      <c r="A594" t="s">
        <v>4481</v>
      </c>
      <c r="B594" t="s">
        <v>4482</v>
      </c>
      <c r="C594" t="s">
        <v>4488</v>
      </c>
      <c r="D594" t="s">
        <v>4489</v>
      </c>
      <c r="E594" t="s">
        <v>2472</v>
      </c>
      <c r="F594" t="s">
        <v>4490</v>
      </c>
      <c r="G594" t="s">
        <v>1000</v>
      </c>
      <c r="H594" t="s">
        <v>1000</v>
      </c>
      <c r="I594" t="s">
        <v>1000</v>
      </c>
      <c r="J594" t="s">
        <v>1027</v>
      </c>
      <c r="K594" t="s">
        <v>1000</v>
      </c>
      <c r="L594" t="s">
        <v>4486</v>
      </c>
      <c r="M594">
        <v>57.78877</v>
      </c>
      <c r="N594">
        <v>-152.40743000000001</v>
      </c>
      <c r="O594" t="s">
        <v>4487</v>
      </c>
    </row>
    <row r="595" spans="1:15" hidden="1" x14ac:dyDescent="0.3">
      <c r="A595" t="s">
        <v>4481</v>
      </c>
      <c r="B595" t="s">
        <v>4482</v>
      </c>
      <c r="C595" t="s">
        <v>4491</v>
      </c>
      <c r="D595" t="s">
        <v>4492</v>
      </c>
      <c r="E595" t="s">
        <v>1917</v>
      </c>
      <c r="F595" t="s">
        <v>4493</v>
      </c>
      <c r="G595" t="s">
        <v>1000</v>
      </c>
      <c r="H595" t="s">
        <v>1000</v>
      </c>
      <c r="I595" t="s">
        <v>1000</v>
      </c>
      <c r="J595" t="s">
        <v>1027</v>
      </c>
      <c r="K595" t="s">
        <v>1000</v>
      </c>
      <c r="L595" t="s">
        <v>4486</v>
      </c>
      <c r="M595">
        <v>57.78877</v>
      </c>
      <c r="N595">
        <v>-152.40743000000001</v>
      </c>
      <c r="O595" t="s">
        <v>4487</v>
      </c>
    </row>
    <row r="596" spans="1:15" hidden="1" x14ac:dyDescent="0.3">
      <c r="A596" t="s">
        <v>4481</v>
      </c>
      <c r="B596" t="s">
        <v>4482</v>
      </c>
      <c r="C596" t="s">
        <v>4494</v>
      </c>
      <c r="D596" t="s">
        <v>4495</v>
      </c>
      <c r="E596" t="s">
        <v>1917</v>
      </c>
      <c r="F596" t="s">
        <v>4496</v>
      </c>
      <c r="G596" t="s">
        <v>1000</v>
      </c>
      <c r="H596" t="s">
        <v>1000</v>
      </c>
      <c r="I596" t="s">
        <v>1000</v>
      </c>
      <c r="J596" t="s">
        <v>1027</v>
      </c>
      <c r="K596" t="s">
        <v>1000</v>
      </c>
      <c r="L596" t="s">
        <v>4486</v>
      </c>
      <c r="M596">
        <v>57.78877</v>
      </c>
      <c r="N596">
        <v>-152.40743000000001</v>
      </c>
      <c r="O596" t="s">
        <v>4487</v>
      </c>
    </row>
    <row r="597" spans="1:15" hidden="1" x14ac:dyDescent="0.3">
      <c r="A597" t="s">
        <v>4497</v>
      </c>
      <c r="B597" t="s">
        <v>4498</v>
      </c>
      <c r="C597" t="s">
        <v>4499</v>
      </c>
      <c r="D597" t="s">
        <v>4500</v>
      </c>
      <c r="E597" t="s">
        <v>2124</v>
      </c>
      <c r="F597" t="s">
        <v>4501</v>
      </c>
      <c r="G597" t="s">
        <v>1000</v>
      </c>
      <c r="H597" t="s">
        <v>4502</v>
      </c>
      <c r="I597" t="s">
        <v>1000</v>
      </c>
      <c r="J597" t="s">
        <v>1017</v>
      </c>
      <c r="K597" t="s">
        <v>1000</v>
      </c>
      <c r="L597" t="s">
        <v>4503</v>
      </c>
      <c r="M597">
        <v>62.363909999999997</v>
      </c>
      <c r="N597">
        <v>-150.25681</v>
      </c>
      <c r="O597" t="s">
        <v>4504</v>
      </c>
    </row>
    <row r="598" spans="1:15" hidden="1" x14ac:dyDescent="0.3">
      <c r="A598" t="s">
        <v>4497</v>
      </c>
      <c r="B598" t="s">
        <v>4498</v>
      </c>
      <c r="C598" t="s">
        <v>4505</v>
      </c>
      <c r="D598" t="s">
        <v>4506</v>
      </c>
      <c r="E598" t="s">
        <v>1021</v>
      </c>
      <c r="F598" t="s">
        <v>4507</v>
      </c>
      <c r="G598" t="s">
        <v>4508</v>
      </c>
      <c r="H598" t="s">
        <v>1000</v>
      </c>
      <c r="I598" t="s">
        <v>1000</v>
      </c>
      <c r="J598" t="s">
        <v>1024</v>
      </c>
      <c r="K598" t="s">
        <v>1000</v>
      </c>
      <c r="L598" t="s">
        <v>4503</v>
      </c>
      <c r="M598">
        <v>62.363909999999997</v>
      </c>
      <c r="N598">
        <v>-150.25681</v>
      </c>
      <c r="O598" t="s">
        <v>1000</v>
      </c>
    </row>
    <row r="599" spans="1:15" hidden="1" x14ac:dyDescent="0.3">
      <c r="A599" t="s">
        <v>4509</v>
      </c>
      <c r="B599" t="s">
        <v>4510</v>
      </c>
      <c r="C599" t="s">
        <v>4511</v>
      </c>
      <c r="D599" t="s">
        <v>4512</v>
      </c>
      <c r="E599" t="s">
        <v>1021</v>
      </c>
      <c r="F599" t="s">
        <v>4513</v>
      </c>
      <c r="G599" t="s">
        <v>4514</v>
      </c>
      <c r="H599" t="s">
        <v>1000</v>
      </c>
      <c r="I599" t="s">
        <v>1000</v>
      </c>
      <c r="J599" t="s">
        <v>1024</v>
      </c>
      <c r="K599" t="s">
        <v>1000</v>
      </c>
      <c r="L599" t="s">
        <v>4515</v>
      </c>
      <c r="M599">
        <v>65.00779</v>
      </c>
      <c r="N599">
        <v>-150.57454999999999</v>
      </c>
      <c r="O599" t="s">
        <v>1000</v>
      </c>
    </row>
    <row r="600" spans="1:15" hidden="1" x14ac:dyDescent="0.3">
      <c r="A600" t="s">
        <v>4509</v>
      </c>
      <c r="B600" t="s">
        <v>4510</v>
      </c>
      <c r="C600" t="s">
        <v>4516</v>
      </c>
      <c r="D600" t="s">
        <v>4517</v>
      </c>
      <c r="E600" t="s">
        <v>1021</v>
      </c>
      <c r="F600" t="s">
        <v>4518</v>
      </c>
      <c r="G600" t="s">
        <v>4519</v>
      </c>
      <c r="H600" t="s">
        <v>1000</v>
      </c>
      <c r="I600" t="s">
        <v>1000</v>
      </c>
      <c r="J600" t="s">
        <v>1024</v>
      </c>
      <c r="K600" t="s">
        <v>1000</v>
      </c>
      <c r="L600" t="s">
        <v>4515</v>
      </c>
      <c r="M600">
        <v>65.00779</v>
      </c>
      <c r="N600">
        <v>-150.57454999999999</v>
      </c>
      <c r="O600" t="s">
        <v>1000</v>
      </c>
    </row>
    <row r="601" spans="1:15" hidden="1" x14ac:dyDescent="0.3">
      <c r="A601" t="s">
        <v>4509</v>
      </c>
      <c r="B601" t="s">
        <v>4510</v>
      </c>
      <c r="C601" t="s">
        <v>4520</v>
      </c>
      <c r="D601" t="s">
        <v>4521</v>
      </c>
      <c r="E601" t="s">
        <v>2124</v>
      </c>
      <c r="F601" t="s">
        <v>4522</v>
      </c>
      <c r="G601" t="s">
        <v>1000</v>
      </c>
      <c r="H601" t="s">
        <v>4523</v>
      </c>
      <c r="I601" t="s">
        <v>1000</v>
      </c>
      <c r="J601" t="s">
        <v>3006</v>
      </c>
      <c r="K601" t="s">
        <v>1000</v>
      </c>
      <c r="L601" t="s">
        <v>4515</v>
      </c>
      <c r="M601">
        <v>65.00779</v>
      </c>
      <c r="N601">
        <v>-150.57454999999999</v>
      </c>
      <c r="O601" t="s">
        <v>4524</v>
      </c>
    </row>
    <row r="602" spans="1:15" hidden="1" x14ac:dyDescent="0.3">
      <c r="A602" t="s">
        <v>4509</v>
      </c>
      <c r="B602" t="s">
        <v>4510</v>
      </c>
      <c r="C602" t="s">
        <v>4525</v>
      </c>
      <c r="D602" t="s">
        <v>4526</v>
      </c>
      <c r="E602" t="s">
        <v>2472</v>
      </c>
      <c r="F602" t="s">
        <v>4527</v>
      </c>
      <c r="G602" t="s">
        <v>4528</v>
      </c>
      <c r="H602" t="s">
        <v>1000</v>
      </c>
      <c r="I602" t="s">
        <v>1000</v>
      </c>
      <c r="J602" t="s">
        <v>1124</v>
      </c>
      <c r="K602" t="s">
        <v>1125</v>
      </c>
      <c r="L602" t="s">
        <v>1000</v>
      </c>
      <c r="M602">
        <v>37.418095101036201</v>
      </c>
      <c r="N602">
        <v>-122.09853172302201</v>
      </c>
      <c r="O602" t="s">
        <v>1000</v>
      </c>
    </row>
    <row r="603" spans="1:15" hidden="1" x14ac:dyDescent="0.3">
      <c r="A603" t="s">
        <v>4529</v>
      </c>
      <c r="B603" t="s">
        <v>4530</v>
      </c>
      <c r="C603" t="s">
        <v>4531</v>
      </c>
      <c r="D603" t="s">
        <v>4532</v>
      </c>
      <c r="E603" t="s">
        <v>2124</v>
      </c>
      <c r="F603" t="s">
        <v>4533</v>
      </c>
      <c r="G603" t="s">
        <v>1000</v>
      </c>
      <c r="H603" t="s">
        <v>4534</v>
      </c>
      <c r="I603" t="s">
        <v>1000</v>
      </c>
      <c r="J603" t="s">
        <v>3006</v>
      </c>
      <c r="K603" t="s">
        <v>1000</v>
      </c>
      <c r="L603" t="s">
        <v>4535</v>
      </c>
      <c r="M603">
        <v>59.545340000000003</v>
      </c>
      <c r="N603">
        <v>-139.72684000000001</v>
      </c>
      <c r="O603" t="s">
        <v>4536</v>
      </c>
    </row>
    <row r="604" spans="1:15" hidden="1" x14ac:dyDescent="0.3">
      <c r="A604" t="s">
        <v>4529</v>
      </c>
      <c r="B604" t="s">
        <v>4530</v>
      </c>
      <c r="C604" t="s">
        <v>4537</v>
      </c>
      <c r="D604" t="s">
        <v>4538</v>
      </c>
      <c r="E604" t="s">
        <v>1021</v>
      </c>
      <c r="F604" t="s">
        <v>4539</v>
      </c>
      <c r="G604" t="s">
        <v>4540</v>
      </c>
      <c r="H604" t="s">
        <v>1000</v>
      </c>
      <c r="I604" t="s">
        <v>1000</v>
      </c>
      <c r="J604" t="s">
        <v>1024</v>
      </c>
      <c r="K604" t="s">
        <v>1000</v>
      </c>
      <c r="L604" t="s">
        <v>1000</v>
      </c>
      <c r="M604">
        <v>37.418095101036201</v>
      </c>
      <c r="N604">
        <v>-122.09853172302201</v>
      </c>
      <c r="O604" t="s">
        <v>1000</v>
      </c>
    </row>
    <row r="605" spans="1:15" hidden="1" x14ac:dyDescent="0.3">
      <c r="A605" t="s">
        <v>4541</v>
      </c>
      <c r="B605" t="s">
        <v>4542</v>
      </c>
      <c r="C605" t="s">
        <v>4543</v>
      </c>
      <c r="D605" t="s">
        <v>4544</v>
      </c>
      <c r="E605" t="s">
        <v>2124</v>
      </c>
      <c r="F605" t="s">
        <v>4545</v>
      </c>
      <c r="G605" t="s">
        <v>1000</v>
      </c>
      <c r="H605" t="s">
        <v>4546</v>
      </c>
      <c r="I605" t="s">
        <v>1000</v>
      </c>
      <c r="J605" t="s">
        <v>3006</v>
      </c>
      <c r="K605" t="s">
        <v>1000</v>
      </c>
      <c r="L605" t="s">
        <v>4547</v>
      </c>
      <c r="M605">
        <v>56.812449999999998</v>
      </c>
      <c r="N605">
        <v>-132.95742000000001</v>
      </c>
      <c r="O605" t="s">
        <v>2093</v>
      </c>
    </row>
    <row r="606" spans="1:15" hidden="1" x14ac:dyDescent="0.3">
      <c r="A606" t="s">
        <v>4541</v>
      </c>
      <c r="B606" t="s">
        <v>4542</v>
      </c>
      <c r="C606" t="s">
        <v>4548</v>
      </c>
      <c r="D606" t="s">
        <v>4549</v>
      </c>
      <c r="E606" t="s">
        <v>3059</v>
      </c>
      <c r="F606" t="s">
        <v>4550</v>
      </c>
      <c r="G606" t="s">
        <v>2085</v>
      </c>
      <c r="H606" t="s">
        <v>1000</v>
      </c>
      <c r="I606" t="s">
        <v>1000</v>
      </c>
      <c r="J606" t="s">
        <v>4551</v>
      </c>
      <c r="K606" t="s">
        <v>1000</v>
      </c>
      <c r="L606" t="s">
        <v>4547</v>
      </c>
      <c r="M606">
        <v>56.812449999999998</v>
      </c>
      <c r="N606">
        <v>-132.95742000000001</v>
      </c>
      <c r="O606" t="s">
        <v>4552</v>
      </c>
    </row>
    <row r="607" spans="1:15" hidden="1" x14ac:dyDescent="0.3">
      <c r="A607" t="s">
        <v>4541</v>
      </c>
      <c r="B607" t="s">
        <v>4542</v>
      </c>
      <c r="C607" t="s">
        <v>4553</v>
      </c>
      <c r="D607" t="s">
        <v>4554</v>
      </c>
      <c r="E607" t="s">
        <v>1021</v>
      </c>
      <c r="F607" t="s">
        <v>4555</v>
      </c>
      <c r="G607" t="s">
        <v>4556</v>
      </c>
      <c r="H607" t="s">
        <v>1000</v>
      </c>
      <c r="I607" t="s">
        <v>1000</v>
      </c>
      <c r="J607" t="s">
        <v>1024</v>
      </c>
      <c r="K607" t="s">
        <v>1000</v>
      </c>
      <c r="L607" t="s">
        <v>4547</v>
      </c>
      <c r="M607">
        <v>56.812449999999998</v>
      </c>
      <c r="N607">
        <v>-132.95742000000001</v>
      </c>
      <c r="O607" t="s">
        <v>1000</v>
      </c>
    </row>
    <row r="608" spans="1:15" hidden="1" x14ac:dyDescent="0.3">
      <c r="A608" t="s">
        <v>4557</v>
      </c>
      <c r="B608" t="s">
        <v>4558</v>
      </c>
      <c r="C608" t="s">
        <v>4559</v>
      </c>
      <c r="D608" t="s">
        <v>4560</v>
      </c>
      <c r="E608" t="s">
        <v>2124</v>
      </c>
      <c r="F608" t="s">
        <v>4561</v>
      </c>
      <c r="G608" t="s">
        <v>1000</v>
      </c>
      <c r="H608" t="s">
        <v>4562</v>
      </c>
      <c r="I608" t="s">
        <v>1000</v>
      </c>
      <c r="J608" t="s">
        <v>3006</v>
      </c>
      <c r="K608" t="s">
        <v>1000</v>
      </c>
      <c r="L608" t="s">
        <v>4563</v>
      </c>
      <c r="M608">
        <v>60.783589999999997</v>
      </c>
      <c r="N608">
        <v>-149.43326999999999</v>
      </c>
      <c r="O608" t="s">
        <v>4564</v>
      </c>
    </row>
    <row r="609" spans="1:15" hidden="1" x14ac:dyDescent="0.3">
      <c r="A609" t="s">
        <v>4557</v>
      </c>
      <c r="B609" t="s">
        <v>4558</v>
      </c>
      <c r="C609" t="s">
        <v>4565</v>
      </c>
      <c r="D609" t="s">
        <v>4566</v>
      </c>
      <c r="E609" t="s">
        <v>1021</v>
      </c>
      <c r="F609" t="s">
        <v>4567</v>
      </c>
      <c r="G609" t="s">
        <v>4568</v>
      </c>
      <c r="H609" t="s">
        <v>1000</v>
      </c>
      <c r="I609" t="s">
        <v>1000</v>
      </c>
      <c r="J609" t="s">
        <v>1024</v>
      </c>
      <c r="K609" t="s">
        <v>1000</v>
      </c>
      <c r="L609" t="s">
        <v>4563</v>
      </c>
      <c r="M609">
        <v>60.783589999999997</v>
      </c>
      <c r="N609">
        <v>-149.43326999999999</v>
      </c>
      <c r="O609" t="s">
        <v>1000</v>
      </c>
    </row>
    <row r="610" spans="1:15" hidden="1" x14ac:dyDescent="0.3">
      <c r="A610" t="s">
        <v>4569</v>
      </c>
      <c r="B610" t="s">
        <v>4570</v>
      </c>
      <c r="C610" t="s">
        <v>4571</v>
      </c>
      <c r="D610" t="s">
        <v>4572</v>
      </c>
      <c r="E610" t="s">
        <v>1021</v>
      </c>
      <c r="F610" t="s">
        <v>4573</v>
      </c>
      <c r="G610" t="s">
        <v>4574</v>
      </c>
      <c r="H610" t="s">
        <v>1000</v>
      </c>
      <c r="I610" t="s">
        <v>1000</v>
      </c>
      <c r="J610" t="s">
        <v>1024</v>
      </c>
      <c r="K610" t="s">
        <v>1000</v>
      </c>
      <c r="L610" t="s">
        <v>4575</v>
      </c>
      <c r="M610">
        <v>63.430459999999997</v>
      </c>
      <c r="N610">
        <v>-145.72461000000001</v>
      </c>
      <c r="O610" t="s">
        <v>4576</v>
      </c>
    </row>
    <row r="611" spans="1:15" hidden="1" x14ac:dyDescent="0.3">
      <c r="A611" t="s">
        <v>4569</v>
      </c>
      <c r="B611" t="s">
        <v>4570</v>
      </c>
      <c r="C611" t="s">
        <v>4577</v>
      </c>
      <c r="D611" t="s">
        <v>4578</v>
      </c>
      <c r="E611" t="s">
        <v>2124</v>
      </c>
      <c r="F611" t="s">
        <v>4579</v>
      </c>
      <c r="G611" t="s">
        <v>1000</v>
      </c>
      <c r="H611" t="s">
        <v>4580</v>
      </c>
      <c r="I611" t="s">
        <v>1000</v>
      </c>
      <c r="J611" t="s">
        <v>3006</v>
      </c>
      <c r="K611" t="s">
        <v>1000</v>
      </c>
      <c r="L611" t="s">
        <v>4575</v>
      </c>
      <c r="M611">
        <v>63.430459999999997</v>
      </c>
      <c r="N611">
        <v>-145.72461000000001</v>
      </c>
      <c r="O611" t="s">
        <v>4581</v>
      </c>
    </row>
    <row r="612" spans="1:15" hidden="1" x14ac:dyDescent="0.3">
      <c r="A612" t="s">
        <v>4582</v>
      </c>
      <c r="B612" t="s">
        <v>4583</v>
      </c>
      <c r="C612" t="s">
        <v>4584</v>
      </c>
      <c r="D612" t="s">
        <v>4585</v>
      </c>
      <c r="E612" t="s">
        <v>2124</v>
      </c>
      <c r="F612" t="s">
        <v>4586</v>
      </c>
      <c r="G612" t="s">
        <v>1000</v>
      </c>
      <c r="H612" t="s">
        <v>4587</v>
      </c>
      <c r="I612" t="s">
        <v>1000</v>
      </c>
      <c r="J612" t="s">
        <v>3006</v>
      </c>
      <c r="K612" t="s">
        <v>1000</v>
      </c>
      <c r="L612" t="s">
        <v>4588</v>
      </c>
      <c r="M612">
        <v>63.022280000000002</v>
      </c>
      <c r="N612">
        <v>-141.81048000000001</v>
      </c>
      <c r="O612" t="s">
        <v>4589</v>
      </c>
    </row>
    <row r="613" spans="1:15" hidden="1" x14ac:dyDescent="0.3">
      <c r="A613" t="s">
        <v>4582</v>
      </c>
      <c r="B613" t="s">
        <v>4583</v>
      </c>
      <c r="C613" t="s">
        <v>4590</v>
      </c>
      <c r="D613" t="s">
        <v>4591</v>
      </c>
      <c r="E613" t="s">
        <v>1021</v>
      </c>
      <c r="F613" t="s">
        <v>4592</v>
      </c>
      <c r="G613" t="s">
        <v>4593</v>
      </c>
      <c r="H613" t="s">
        <v>1000</v>
      </c>
      <c r="I613" t="s">
        <v>1000</v>
      </c>
      <c r="J613" t="s">
        <v>1024</v>
      </c>
      <c r="K613" t="s">
        <v>1000</v>
      </c>
      <c r="L613" t="s">
        <v>4588</v>
      </c>
      <c r="M613">
        <v>63.022280000000002</v>
      </c>
      <c r="N613">
        <v>-141.81048000000001</v>
      </c>
      <c r="O613" t="s">
        <v>4594</v>
      </c>
    </row>
    <row r="614" spans="1:15" hidden="1" x14ac:dyDescent="0.3">
      <c r="A614" t="s">
        <v>4595</v>
      </c>
      <c r="B614" t="s">
        <v>4596</v>
      </c>
      <c r="C614" t="s">
        <v>4597</v>
      </c>
      <c r="D614" t="s">
        <v>4598</v>
      </c>
      <c r="E614" t="s">
        <v>2124</v>
      </c>
      <c r="F614" t="s">
        <v>4599</v>
      </c>
      <c r="G614" t="s">
        <v>1000</v>
      </c>
      <c r="H614" t="s">
        <v>4600</v>
      </c>
      <c r="I614" t="s">
        <v>1000</v>
      </c>
      <c r="J614" t="s">
        <v>4601</v>
      </c>
      <c r="K614" t="s">
        <v>1000</v>
      </c>
      <c r="L614" t="s">
        <v>4602</v>
      </c>
      <c r="M614">
        <v>60.557549999999999</v>
      </c>
      <c r="N614">
        <v>-151.25402</v>
      </c>
      <c r="O614" t="s">
        <v>1000</v>
      </c>
    </row>
    <row r="615" spans="1:15" hidden="1" x14ac:dyDescent="0.3">
      <c r="A615" t="s">
        <v>4595</v>
      </c>
      <c r="B615" t="s">
        <v>4596</v>
      </c>
      <c r="C615" t="s">
        <v>4603</v>
      </c>
      <c r="D615" t="s">
        <v>4604</v>
      </c>
      <c r="E615" t="s">
        <v>1021</v>
      </c>
      <c r="F615" t="s">
        <v>4605</v>
      </c>
      <c r="G615" t="s">
        <v>4606</v>
      </c>
      <c r="H615" t="s">
        <v>1000</v>
      </c>
      <c r="I615" t="s">
        <v>1000</v>
      </c>
      <c r="J615" t="s">
        <v>1024</v>
      </c>
      <c r="K615" t="s">
        <v>1000</v>
      </c>
      <c r="L615" t="s">
        <v>1000</v>
      </c>
      <c r="M615">
        <v>37.418095101036201</v>
      </c>
      <c r="N615">
        <v>-122.09853172302201</v>
      </c>
      <c r="O615" t="s">
        <v>1000</v>
      </c>
    </row>
    <row r="616" spans="1:15" hidden="1" x14ac:dyDescent="0.3">
      <c r="A616" t="s">
        <v>4595</v>
      </c>
      <c r="B616" t="s">
        <v>4596</v>
      </c>
      <c r="C616" t="s">
        <v>4607</v>
      </c>
      <c r="D616" t="s">
        <v>4608</v>
      </c>
      <c r="E616" t="s">
        <v>3059</v>
      </c>
      <c r="F616" t="s">
        <v>4609</v>
      </c>
      <c r="G616" t="s">
        <v>4610</v>
      </c>
      <c r="H616" t="s">
        <v>1000</v>
      </c>
      <c r="I616" t="s">
        <v>1000</v>
      </c>
      <c r="J616" t="s">
        <v>4551</v>
      </c>
      <c r="K616" t="s">
        <v>1000</v>
      </c>
      <c r="L616" t="s">
        <v>1000</v>
      </c>
      <c r="M616">
        <v>37.418095101036201</v>
      </c>
      <c r="N616">
        <v>-122.09853172302201</v>
      </c>
      <c r="O616" t="s">
        <v>1000</v>
      </c>
    </row>
    <row r="617" spans="1:15" hidden="1" x14ac:dyDescent="0.3">
      <c r="A617" t="s">
        <v>4611</v>
      </c>
      <c r="B617" t="s">
        <v>4612</v>
      </c>
      <c r="C617" t="s">
        <v>4613</v>
      </c>
      <c r="D617" t="s">
        <v>4614</v>
      </c>
      <c r="E617" t="s">
        <v>1021</v>
      </c>
      <c r="F617" t="s">
        <v>4615</v>
      </c>
      <c r="G617" t="s">
        <v>4616</v>
      </c>
      <c r="H617" t="s">
        <v>1000</v>
      </c>
      <c r="I617" t="s">
        <v>1000</v>
      </c>
      <c r="J617" t="s">
        <v>1024</v>
      </c>
      <c r="K617" t="s">
        <v>1000</v>
      </c>
      <c r="L617" t="s">
        <v>4617</v>
      </c>
      <c r="M617">
        <v>59.63946</v>
      </c>
      <c r="N617">
        <v>-151.54139000000001</v>
      </c>
      <c r="O617" t="s">
        <v>1000</v>
      </c>
    </row>
    <row r="618" spans="1:15" hidden="1" x14ac:dyDescent="0.3">
      <c r="A618" t="s">
        <v>4611</v>
      </c>
      <c r="B618" t="s">
        <v>4612</v>
      </c>
      <c r="C618" t="s">
        <v>4618</v>
      </c>
      <c r="D618" t="s">
        <v>4619</v>
      </c>
      <c r="E618" t="s">
        <v>2124</v>
      </c>
      <c r="F618" t="s">
        <v>4620</v>
      </c>
      <c r="G618" t="s">
        <v>1000</v>
      </c>
      <c r="H618" t="s">
        <v>4621</v>
      </c>
      <c r="I618" t="s">
        <v>1000</v>
      </c>
      <c r="J618" t="s">
        <v>4601</v>
      </c>
      <c r="K618" t="s">
        <v>1000</v>
      </c>
      <c r="L618" t="s">
        <v>4617</v>
      </c>
      <c r="M618">
        <v>59.63946</v>
      </c>
      <c r="N618">
        <v>-151.54139000000001</v>
      </c>
      <c r="O618" t="s">
        <v>1000</v>
      </c>
    </row>
    <row r="619" spans="1:15" hidden="1" x14ac:dyDescent="0.3">
      <c r="A619" t="s">
        <v>4611</v>
      </c>
      <c r="B619" t="s">
        <v>4612</v>
      </c>
      <c r="C619" t="s">
        <v>4622</v>
      </c>
      <c r="D619" t="s">
        <v>4623</v>
      </c>
      <c r="E619" t="s">
        <v>3059</v>
      </c>
      <c r="F619" t="s">
        <v>4624</v>
      </c>
      <c r="G619" t="s">
        <v>4625</v>
      </c>
      <c r="H619" t="s">
        <v>1000</v>
      </c>
      <c r="I619" t="s">
        <v>1000</v>
      </c>
      <c r="J619" t="s">
        <v>4551</v>
      </c>
      <c r="K619" t="s">
        <v>1000</v>
      </c>
      <c r="L619" t="s">
        <v>1000</v>
      </c>
      <c r="M619">
        <v>37.418095101036201</v>
      </c>
      <c r="N619">
        <v>-122.09853172302201</v>
      </c>
      <c r="O619" t="s">
        <v>1000</v>
      </c>
    </row>
    <row r="620" spans="1:15" hidden="1" x14ac:dyDescent="0.3">
      <c r="A620" t="s">
        <v>4626</v>
      </c>
      <c r="B620" t="s">
        <v>4627</v>
      </c>
      <c r="C620" t="s">
        <v>4628</v>
      </c>
      <c r="D620" t="s">
        <v>4629</v>
      </c>
      <c r="E620" t="s">
        <v>1021</v>
      </c>
      <c r="F620" t="s">
        <v>4630</v>
      </c>
      <c r="G620" t="s">
        <v>1000</v>
      </c>
      <c r="H620" t="s">
        <v>1000</v>
      </c>
      <c r="I620" t="s">
        <v>1000</v>
      </c>
      <c r="J620" t="s">
        <v>1027</v>
      </c>
      <c r="K620" t="s">
        <v>1000</v>
      </c>
      <c r="L620" t="s">
        <v>4631</v>
      </c>
      <c r="M620">
        <v>60.752499999999998</v>
      </c>
      <c r="N620">
        <v>-137.51013</v>
      </c>
      <c r="O620" t="s">
        <v>4632</v>
      </c>
    </row>
    <row r="621" spans="1:15" hidden="1" x14ac:dyDescent="0.3">
      <c r="A621" t="s">
        <v>4626</v>
      </c>
      <c r="B621" t="s">
        <v>4627</v>
      </c>
      <c r="C621" t="s">
        <v>4633</v>
      </c>
      <c r="D621" t="s">
        <v>4634</v>
      </c>
      <c r="E621" t="s">
        <v>3171</v>
      </c>
      <c r="F621" t="s">
        <v>4635</v>
      </c>
      <c r="G621" t="s">
        <v>1000</v>
      </c>
      <c r="H621" t="s">
        <v>4636</v>
      </c>
      <c r="I621" t="s">
        <v>1000</v>
      </c>
      <c r="J621" t="s">
        <v>1017</v>
      </c>
      <c r="K621" t="s">
        <v>1000</v>
      </c>
      <c r="L621" t="s">
        <v>4631</v>
      </c>
      <c r="M621">
        <v>63.716990000000003</v>
      </c>
      <c r="N621">
        <v>-144.65664000000001</v>
      </c>
      <c r="O621" t="s">
        <v>4632</v>
      </c>
    </row>
    <row r="622" spans="1:15" hidden="1" x14ac:dyDescent="0.3">
      <c r="A622" t="s">
        <v>4637</v>
      </c>
      <c r="B622" t="s">
        <v>4638</v>
      </c>
      <c r="C622" t="s">
        <v>4639</v>
      </c>
      <c r="D622" t="s">
        <v>4640</v>
      </c>
      <c r="E622" t="s">
        <v>2124</v>
      </c>
      <c r="F622" t="s">
        <v>4641</v>
      </c>
      <c r="G622" t="s">
        <v>1000</v>
      </c>
      <c r="H622" t="s">
        <v>1000</v>
      </c>
      <c r="I622" t="s">
        <v>1000</v>
      </c>
      <c r="J622" t="s">
        <v>1027</v>
      </c>
      <c r="K622" t="s">
        <v>1000</v>
      </c>
      <c r="L622" t="s">
        <v>4642</v>
      </c>
      <c r="M622">
        <v>60.788460000000001</v>
      </c>
      <c r="N622">
        <v>-161.81641999999999</v>
      </c>
      <c r="O622" t="s">
        <v>4643</v>
      </c>
    </row>
    <row r="623" spans="1:15" hidden="1" x14ac:dyDescent="0.3">
      <c r="A623" t="s">
        <v>4637</v>
      </c>
      <c r="B623" t="s">
        <v>4638</v>
      </c>
      <c r="C623" t="s">
        <v>4644</v>
      </c>
      <c r="D623" t="s">
        <v>4645</v>
      </c>
      <c r="E623" t="s">
        <v>1021</v>
      </c>
      <c r="F623" t="s">
        <v>4646</v>
      </c>
      <c r="G623" t="s">
        <v>1000</v>
      </c>
      <c r="H623" t="s">
        <v>1000</v>
      </c>
      <c r="I623" t="s">
        <v>1000</v>
      </c>
      <c r="J623" t="s">
        <v>1027</v>
      </c>
      <c r="K623" t="s">
        <v>1000</v>
      </c>
      <c r="L623" t="s">
        <v>4642</v>
      </c>
      <c r="M623">
        <v>60.788460000000001</v>
      </c>
      <c r="N623">
        <v>-161.81641999999999</v>
      </c>
      <c r="O623" t="s">
        <v>4643</v>
      </c>
    </row>
    <row r="624" spans="1:15" hidden="1" x14ac:dyDescent="0.3">
      <c r="A624" t="s">
        <v>4637</v>
      </c>
      <c r="B624" t="s">
        <v>4638</v>
      </c>
      <c r="C624" t="s">
        <v>4647</v>
      </c>
      <c r="D624" t="s">
        <v>4648</v>
      </c>
      <c r="E624" t="s">
        <v>1021</v>
      </c>
      <c r="F624" t="s">
        <v>4649</v>
      </c>
      <c r="G624" t="s">
        <v>1000</v>
      </c>
      <c r="H624" t="s">
        <v>1000</v>
      </c>
      <c r="I624" t="s">
        <v>1000</v>
      </c>
      <c r="J624" t="s">
        <v>1027</v>
      </c>
      <c r="K624" t="s">
        <v>1000</v>
      </c>
      <c r="L624" t="s">
        <v>4642</v>
      </c>
      <c r="M624">
        <v>60.788460000000001</v>
      </c>
      <c r="N624">
        <v>-161.81641999999999</v>
      </c>
      <c r="O624" t="s">
        <v>4643</v>
      </c>
    </row>
    <row r="625" spans="1:15" hidden="1" x14ac:dyDescent="0.3">
      <c r="A625" t="s">
        <v>4637</v>
      </c>
      <c r="B625" t="s">
        <v>4638</v>
      </c>
      <c r="C625" t="s">
        <v>4650</v>
      </c>
      <c r="D625" t="s">
        <v>4651</v>
      </c>
      <c r="E625" t="s">
        <v>1021</v>
      </c>
      <c r="F625" t="s">
        <v>4652</v>
      </c>
      <c r="G625" t="s">
        <v>1000</v>
      </c>
      <c r="H625" t="s">
        <v>1000</v>
      </c>
      <c r="I625" t="s">
        <v>1000</v>
      </c>
      <c r="J625" t="s">
        <v>1027</v>
      </c>
      <c r="K625" t="s">
        <v>1000</v>
      </c>
      <c r="L625" t="s">
        <v>4642</v>
      </c>
      <c r="M625">
        <v>60.788460000000001</v>
      </c>
      <c r="N625">
        <v>-161.81641999999999</v>
      </c>
      <c r="O625" t="s">
        <v>4643</v>
      </c>
    </row>
    <row r="626" spans="1:15" hidden="1" x14ac:dyDescent="0.3">
      <c r="A626" t="s">
        <v>4637</v>
      </c>
      <c r="B626" t="s">
        <v>4638</v>
      </c>
      <c r="C626" t="s">
        <v>4653</v>
      </c>
      <c r="D626" t="s">
        <v>4654</v>
      </c>
      <c r="E626" t="s">
        <v>2464</v>
      </c>
      <c r="F626" t="s">
        <v>4655</v>
      </c>
      <c r="G626" t="s">
        <v>1000</v>
      </c>
      <c r="H626" t="s">
        <v>1000</v>
      </c>
      <c r="I626" t="s">
        <v>1000</v>
      </c>
      <c r="J626" t="s">
        <v>1027</v>
      </c>
      <c r="K626" t="s">
        <v>1000</v>
      </c>
      <c r="L626" t="s">
        <v>4642</v>
      </c>
      <c r="M626">
        <v>60.788460000000001</v>
      </c>
      <c r="N626">
        <v>-161.81641999999999</v>
      </c>
      <c r="O626" t="s">
        <v>4643</v>
      </c>
    </row>
    <row r="627" spans="1:15" hidden="1" x14ac:dyDescent="0.3">
      <c r="A627" t="s">
        <v>4656</v>
      </c>
      <c r="B627" t="s">
        <v>4657</v>
      </c>
      <c r="C627" t="s">
        <v>4658</v>
      </c>
      <c r="D627" t="s">
        <v>4659</v>
      </c>
      <c r="E627" t="s">
        <v>1021</v>
      </c>
      <c r="F627" t="s">
        <v>4660</v>
      </c>
      <c r="G627" t="s">
        <v>4661</v>
      </c>
      <c r="H627" t="s">
        <v>1000</v>
      </c>
      <c r="I627" t="s">
        <v>1000</v>
      </c>
      <c r="J627" t="s">
        <v>1081</v>
      </c>
      <c r="K627" t="s">
        <v>1125</v>
      </c>
      <c r="L627" t="s">
        <v>4662</v>
      </c>
      <c r="M627">
        <v>60.481670000000001</v>
      </c>
      <c r="N627">
        <v>-149.72357</v>
      </c>
      <c r="O627" t="s">
        <v>1000</v>
      </c>
    </row>
    <row r="628" spans="1:15" hidden="1" x14ac:dyDescent="0.3">
      <c r="A628" t="s">
        <v>4656</v>
      </c>
      <c r="B628" t="s">
        <v>4657</v>
      </c>
      <c r="C628" t="s">
        <v>4663</v>
      </c>
      <c r="D628" t="s">
        <v>4664</v>
      </c>
      <c r="E628" t="s">
        <v>2124</v>
      </c>
      <c r="F628" t="s">
        <v>4665</v>
      </c>
      <c r="G628" t="s">
        <v>1000</v>
      </c>
      <c r="H628" t="s">
        <v>4666</v>
      </c>
      <c r="I628" t="s">
        <v>1000</v>
      </c>
      <c r="J628" t="s">
        <v>4667</v>
      </c>
      <c r="K628" t="s">
        <v>1000</v>
      </c>
      <c r="L628" t="s">
        <v>4668</v>
      </c>
      <c r="M628">
        <v>60.536250000000003</v>
      </c>
      <c r="N628">
        <v>-149.59082000000001</v>
      </c>
      <c r="O628" t="s">
        <v>4669</v>
      </c>
    </row>
    <row r="629" spans="1:15" hidden="1" x14ac:dyDescent="0.3">
      <c r="A629" t="s">
        <v>4670</v>
      </c>
      <c r="B629" t="s">
        <v>4671</v>
      </c>
      <c r="C629" t="s">
        <v>4672</v>
      </c>
      <c r="D629" t="s">
        <v>4673</v>
      </c>
      <c r="E629" t="s">
        <v>3772</v>
      </c>
      <c r="F629" t="s">
        <v>4674</v>
      </c>
      <c r="G629" t="s">
        <v>1000</v>
      </c>
      <c r="H629" t="s">
        <v>4675</v>
      </c>
      <c r="I629" t="s">
        <v>1000</v>
      </c>
      <c r="J629" t="s">
        <v>4667</v>
      </c>
      <c r="K629" t="s">
        <v>1000</v>
      </c>
      <c r="L629" t="s">
        <v>1000</v>
      </c>
      <c r="M629">
        <v>37.418095101036201</v>
      </c>
      <c r="N629">
        <v>-122.09853172302201</v>
      </c>
      <c r="O629" t="s">
        <v>4676</v>
      </c>
    </row>
    <row r="630" spans="1:15" hidden="1" x14ac:dyDescent="0.3">
      <c r="A630" t="s">
        <v>4677</v>
      </c>
      <c r="B630" t="s">
        <v>4678</v>
      </c>
      <c r="C630" t="s">
        <v>4679</v>
      </c>
      <c r="D630" t="s">
        <v>4680</v>
      </c>
      <c r="E630" t="s">
        <v>1021</v>
      </c>
      <c r="F630" t="s">
        <v>4681</v>
      </c>
      <c r="G630" t="s">
        <v>4682</v>
      </c>
      <c r="H630" t="s">
        <v>1000</v>
      </c>
      <c r="I630" t="s">
        <v>1000</v>
      </c>
      <c r="J630" t="s">
        <v>1081</v>
      </c>
      <c r="K630" t="s">
        <v>1000</v>
      </c>
      <c r="L630" t="s">
        <v>4683</v>
      </c>
      <c r="M630">
        <v>57.788910000000001</v>
      </c>
      <c r="N630">
        <v>-152.40303</v>
      </c>
      <c r="O630" t="s">
        <v>1000</v>
      </c>
    </row>
    <row r="631" spans="1:15" hidden="1" x14ac:dyDescent="0.3">
      <c r="A631" t="s">
        <v>4677</v>
      </c>
      <c r="B631" t="s">
        <v>4678</v>
      </c>
      <c r="C631" t="s">
        <v>4684</v>
      </c>
      <c r="D631" t="s">
        <v>4685</v>
      </c>
      <c r="E631" t="s">
        <v>3059</v>
      </c>
      <c r="F631" t="s">
        <v>4686</v>
      </c>
      <c r="G631" t="s">
        <v>4687</v>
      </c>
      <c r="H631" t="s">
        <v>1000</v>
      </c>
      <c r="I631" t="s">
        <v>1000</v>
      </c>
      <c r="J631" t="s">
        <v>4551</v>
      </c>
      <c r="K631" t="s">
        <v>1000</v>
      </c>
      <c r="L631" t="s">
        <v>4683</v>
      </c>
      <c r="M631">
        <v>57.788910000000001</v>
      </c>
      <c r="N631">
        <v>-152.40303</v>
      </c>
      <c r="O631" t="s">
        <v>1000</v>
      </c>
    </row>
    <row r="632" spans="1:15" hidden="1" x14ac:dyDescent="0.3">
      <c r="A632" t="s">
        <v>4677</v>
      </c>
      <c r="B632" t="s">
        <v>4678</v>
      </c>
      <c r="C632" t="s">
        <v>4688</v>
      </c>
      <c r="D632" t="s">
        <v>4689</v>
      </c>
      <c r="E632" t="s">
        <v>2124</v>
      </c>
      <c r="F632" t="s">
        <v>4690</v>
      </c>
      <c r="G632" t="s">
        <v>1000</v>
      </c>
      <c r="H632" t="s">
        <v>4691</v>
      </c>
      <c r="I632" t="s">
        <v>1000</v>
      </c>
      <c r="J632" t="s">
        <v>3006</v>
      </c>
      <c r="K632" t="s">
        <v>1000</v>
      </c>
      <c r="L632" t="s">
        <v>4683</v>
      </c>
      <c r="M632">
        <v>57.788910000000001</v>
      </c>
      <c r="N632">
        <v>-152.40303</v>
      </c>
      <c r="O632" t="s">
        <v>4692</v>
      </c>
    </row>
    <row r="633" spans="1:15" hidden="1" x14ac:dyDescent="0.3">
      <c r="A633" t="s">
        <v>4693</v>
      </c>
      <c r="B633" t="s">
        <v>4694</v>
      </c>
      <c r="C633" t="s">
        <v>4695</v>
      </c>
      <c r="D633" t="s">
        <v>4696</v>
      </c>
      <c r="E633" t="s">
        <v>1021</v>
      </c>
      <c r="F633" t="s">
        <v>4697</v>
      </c>
      <c r="G633" t="s">
        <v>4698</v>
      </c>
      <c r="H633" t="s">
        <v>1000</v>
      </c>
      <c r="I633" t="s">
        <v>1000</v>
      </c>
      <c r="J633" t="s">
        <v>1081</v>
      </c>
      <c r="K633" t="s">
        <v>1000</v>
      </c>
      <c r="L633" t="s">
        <v>4699</v>
      </c>
      <c r="M633">
        <v>67.23272</v>
      </c>
      <c r="N633">
        <v>-150.21981</v>
      </c>
      <c r="O633" t="s">
        <v>4700</v>
      </c>
    </row>
    <row r="634" spans="1:15" hidden="1" x14ac:dyDescent="0.3">
      <c r="A634" t="s">
        <v>4693</v>
      </c>
      <c r="B634" t="s">
        <v>4694</v>
      </c>
      <c r="C634" t="s">
        <v>4701</v>
      </c>
      <c r="D634" t="s">
        <v>4702</v>
      </c>
      <c r="E634" t="s">
        <v>1021</v>
      </c>
      <c r="F634" t="s">
        <v>4703</v>
      </c>
      <c r="G634" t="s">
        <v>4704</v>
      </c>
      <c r="H634" t="s">
        <v>1000</v>
      </c>
      <c r="I634" t="s">
        <v>1000</v>
      </c>
      <c r="J634" t="s">
        <v>1081</v>
      </c>
      <c r="K634" t="s">
        <v>1125</v>
      </c>
      <c r="L634" t="s">
        <v>4699</v>
      </c>
      <c r="M634">
        <v>67.23272</v>
      </c>
      <c r="N634">
        <v>-150.21981</v>
      </c>
      <c r="O634" t="s">
        <v>4700</v>
      </c>
    </row>
    <row r="635" spans="1:15" hidden="1" x14ac:dyDescent="0.3">
      <c r="A635" t="s">
        <v>4693</v>
      </c>
      <c r="B635" t="s">
        <v>4694</v>
      </c>
      <c r="C635" t="s">
        <v>4705</v>
      </c>
      <c r="D635" t="s">
        <v>4706</v>
      </c>
      <c r="E635" t="s">
        <v>2472</v>
      </c>
      <c r="F635" t="s">
        <v>4707</v>
      </c>
      <c r="G635" t="s">
        <v>4708</v>
      </c>
      <c r="H635" t="s">
        <v>1000</v>
      </c>
      <c r="I635" t="s">
        <v>1000</v>
      </c>
      <c r="J635" t="s">
        <v>4551</v>
      </c>
      <c r="K635" t="s">
        <v>1000</v>
      </c>
      <c r="L635" t="s">
        <v>4699</v>
      </c>
      <c r="M635">
        <v>67.23272</v>
      </c>
      <c r="N635">
        <v>-150.21981</v>
      </c>
      <c r="O635" t="s">
        <v>4700</v>
      </c>
    </row>
    <row r="636" spans="1:15" hidden="1" x14ac:dyDescent="0.3">
      <c r="A636" t="s">
        <v>4693</v>
      </c>
      <c r="B636" t="s">
        <v>4694</v>
      </c>
      <c r="C636" t="s">
        <v>4709</v>
      </c>
      <c r="D636" t="s">
        <v>4710</v>
      </c>
      <c r="E636" t="s">
        <v>2124</v>
      </c>
      <c r="F636" t="s">
        <v>4711</v>
      </c>
      <c r="G636" t="s">
        <v>1000</v>
      </c>
      <c r="H636" t="s">
        <v>4712</v>
      </c>
      <c r="I636" t="s">
        <v>1000</v>
      </c>
      <c r="J636" t="s">
        <v>4667</v>
      </c>
      <c r="K636" t="s">
        <v>1125</v>
      </c>
      <c r="L636" t="s">
        <v>4699</v>
      </c>
      <c r="M636">
        <v>67.23272</v>
      </c>
      <c r="N636">
        <v>-150.21981</v>
      </c>
      <c r="O636" t="s">
        <v>4700</v>
      </c>
    </row>
    <row r="637" spans="1:15" hidden="1" x14ac:dyDescent="0.3">
      <c r="A637" t="s">
        <v>4713</v>
      </c>
      <c r="B637" t="s">
        <v>4714</v>
      </c>
      <c r="C637" t="s">
        <v>4715</v>
      </c>
      <c r="D637" t="s">
        <v>4716</v>
      </c>
      <c r="E637" t="s">
        <v>2472</v>
      </c>
      <c r="F637" t="s">
        <v>4717</v>
      </c>
      <c r="G637" t="s">
        <v>4718</v>
      </c>
      <c r="H637" t="s">
        <v>1000</v>
      </c>
      <c r="I637" t="s">
        <v>1000</v>
      </c>
      <c r="J637" t="s">
        <v>4551</v>
      </c>
      <c r="K637" t="s">
        <v>1000</v>
      </c>
      <c r="L637" t="s">
        <v>1000</v>
      </c>
      <c r="M637">
        <v>37.418095101036201</v>
      </c>
      <c r="N637">
        <v>-122.09853172302201</v>
      </c>
      <c r="O637" t="s">
        <v>4719</v>
      </c>
    </row>
    <row r="638" spans="1:15" hidden="1" x14ac:dyDescent="0.3">
      <c r="A638" t="s">
        <v>4713</v>
      </c>
      <c r="B638" t="s">
        <v>4714</v>
      </c>
      <c r="C638" t="s">
        <v>4720</v>
      </c>
      <c r="D638" t="s">
        <v>4721</v>
      </c>
      <c r="E638" t="s">
        <v>1021</v>
      </c>
      <c r="F638" t="s">
        <v>4722</v>
      </c>
      <c r="G638" t="s">
        <v>4723</v>
      </c>
      <c r="H638" t="s">
        <v>1000</v>
      </c>
      <c r="I638" t="s">
        <v>1000</v>
      </c>
      <c r="J638" t="s">
        <v>1081</v>
      </c>
      <c r="K638" t="s">
        <v>1000</v>
      </c>
      <c r="L638" t="s">
        <v>1000</v>
      </c>
      <c r="M638">
        <v>37.418095101036201</v>
      </c>
      <c r="N638">
        <v>-122.09853172302201</v>
      </c>
      <c r="O638" t="s">
        <v>1000</v>
      </c>
    </row>
    <row r="639" spans="1:15" hidden="1" x14ac:dyDescent="0.3">
      <c r="A639" t="s">
        <v>4713</v>
      </c>
      <c r="B639" t="s">
        <v>4714</v>
      </c>
      <c r="C639" t="s">
        <v>4724</v>
      </c>
      <c r="D639" t="s">
        <v>4725</v>
      </c>
      <c r="E639" t="s">
        <v>1021</v>
      </c>
      <c r="F639" t="s">
        <v>4726</v>
      </c>
      <c r="G639" t="s">
        <v>4727</v>
      </c>
      <c r="H639" t="s">
        <v>1000</v>
      </c>
      <c r="I639" t="s">
        <v>1000</v>
      </c>
      <c r="J639" t="s">
        <v>1081</v>
      </c>
      <c r="K639" t="s">
        <v>1000</v>
      </c>
      <c r="L639" t="s">
        <v>1000</v>
      </c>
      <c r="M639">
        <v>37.418095101036201</v>
      </c>
      <c r="N639">
        <v>-122.09853172302201</v>
      </c>
      <c r="O639" t="s">
        <v>1000</v>
      </c>
    </row>
    <row r="640" spans="1:15" hidden="1" x14ac:dyDescent="0.3">
      <c r="A640" t="s">
        <v>4713</v>
      </c>
      <c r="B640" t="s">
        <v>4714</v>
      </c>
      <c r="C640" t="s">
        <v>4728</v>
      </c>
      <c r="D640" t="s">
        <v>4729</v>
      </c>
      <c r="E640" t="s">
        <v>2124</v>
      </c>
      <c r="F640" t="s">
        <v>4730</v>
      </c>
      <c r="G640" t="s">
        <v>1000</v>
      </c>
      <c r="H640" t="s">
        <v>4731</v>
      </c>
      <c r="I640" t="s">
        <v>1000</v>
      </c>
      <c r="J640" t="s">
        <v>4667</v>
      </c>
      <c r="K640" t="s">
        <v>1000</v>
      </c>
      <c r="L640" t="s">
        <v>4732</v>
      </c>
      <c r="M640">
        <v>67.84442</v>
      </c>
      <c r="N640">
        <v>-149.81734</v>
      </c>
      <c r="O640" t="s">
        <v>4719</v>
      </c>
    </row>
    <row r="641" spans="1:15" hidden="1" x14ac:dyDescent="0.3">
      <c r="A641" t="s">
        <v>4733</v>
      </c>
      <c r="B641" t="s">
        <v>4734</v>
      </c>
      <c r="C641" t="s">
        <v>4735</v>
      </c>
      <c r="D641" t="s">
        <v>4736</v>
      </c>
      <c r="E641" t="s">
        <v>1021</v>
      </c>
      <c r="F641" t="s">
        <v>4737</v>
      </c>
      <c r="G641" t="s">
        <v>4738</v>
      </c>
      <c r="H641" t="s">
        <v>1000</v>
      </c>
      <c r="I641" t="s">
        <v>1000</v>
      </c>
      <c r="J641" t="s">
        <v>1081</v>
      </c>
      <c r="K641" t="s">
        <v>1000</v>
      </c>
      <c r="L641" t="s">
        <v>1000</v>
      </c>
      <c r="M641">
        <v>37.418095101036201</v>
      </c>
      <c r="N641">
        <v>-122.09853172302201</v>
      </c>
      <c r="O641" t="s">
        <v>1000</v>
      </c>
    </row>
    <row r="642" spans="1:15" hidden="1" x14ac:dyDescent="0.3">
      <c r="A642" t="s">
        <v>4733</v>
      </c>
      <c r="B642" t="s">
        <v>4734</v>
      </c>
      <c r="C642" t="s">
        <v>4739</v>
      </c>
      <c r="D642" t="s">
        <v>4740</v>
      </c>
      <c r="E642" t="s">
        <v>1021</v>
      </c>
      <c r="F642" t="s">
        <v>4741</v>
      </c>
      <c r="G642" t="s">
        <v>4742</v>
      </c>
      <c r="H642" t="s">
        <v>1000</v>
      </c>
      <c r="I642" t="s">
        <v>1000</v>
      </c>
      <c r="J642" t="s">
        <v>1081</v>
      </c>
      <c r="K642" t="s">
        <v>1000</v>
      </c>
      <c r="L642" t="s">
        <v>1000</v>
      </c>
      <c r="M642">
        <v>37.418095101036201</v>
      </c>
      <c r="N642">
        <v>-122.09853172302201</v>
      </c>
      <c r="O642" t="s">
        <v>1000</v>
      </c>
    </row>
    <row r="643" spans="1:15" hidden="1" x14ac:dyDescent="0.3">
      <c r="A643" t="s">
        <v>4733</v>
      </c>
      <c r="B643" t="s">
        <v>4734</v>
      </c>
      <c r="C643" t="s">
        <v>4743</v>
      </c>
      <c r="D643" t="s">
        <v>4744</v>
      </c>
      <c r="E643" t="s">
        <v>2472</v>
      </c>
      <c r="F643" t="s">
        <v>4745</v>
      </c>
      <c r="G643" t="s">
        <v>4746</v>
      </c>
      <c r="H643" t="s">
        <v>1000</v>
      </c>
      <c r="I643" t="s">
        <v>1000</v>
      </c>
      <c r="J643" t="s">
        <v>4551</v>
      </c>
      <c r="K643" t="s">
        <v>1000</v>
      </c>
      <c r="L643" t="s">
        <v>4747</v>
      </c>
      <c r="M643">
        <v>67.84442</v>
      </c>
      <c r="N643">
        <v>-149.81734</v>
      </c>
      <c r="O643" t="s">
        <v>4748</v>
      </c>
    </row>
    <row r="644" spans="1:15" hidden="1" x14ac:dyDescent="0.3">
      <c r="A644" t="s">
        <v>4733</v>
      </c>
      <c r="B644" t="s">
        <v>4734</v>
      </c>
      <c r="C644" t="s">
        <v>4749</v>
      </c>
      <c r="D644" t="s">
        <v>4734</v>
      </c>
      <c r="E644" t="s">
        <v>2124</v>
      </c>
      <c r="F644" t="s">
        <v>4750</v>
      </c>
      <c r="G644" t="s">
        <v>1000</v>
      </c>
      <c r="H644" t="s">
        <v>4751</v>
      </c>
      <c r="I644" t="s">
        <v>1000</v>
      </c>
      <c r="J644" t="s">
        <v>4667</v>
      </c>
      <c r="K644" t="s">
        <v>1000</v>
      </c>
      <c r="L644" t="s">
        <v>4747</v>
      </c>
      <c r="M644">
        <v>67.84442</v>
      </c>
      <c r="N644">
        <v>-149.81734</v>
      </c>
      <c r="O644" t="s">
        <v>4748</v>
      </c>
    </row>
    <row r="645" spans="1:15" hidden="1" x14ac:dyDescent="0.3">
      <c r="A645" t="s">
        <v>4752</v>
      </c>
      <c r="B645" t="s">
        <v>4753</v>
      </c>
      <c r="C645" t="s">
        <v>4754</v>
      </c>
      <c r="D645" t="s">
        <v>4755</v>
      </c>
      <c r="E645" t="s">
        <v>1021</v>
      </c>
      <c r="F645" t="s">
        <v>4756</v>
      </c>
      <c r="G645" t="s">
        <v>4757</v>
      </c>
      <c r="H645" t="s">
        <v>1000</v>
      </c>
      <c r="I645" t="s">
        <v>1000</v>
      </c>
      <c r="J645" t="s">
        <v>1081</v>
      </c>
      <c r="K645" t="s">
        <v>1000</v>
      </c>
      <c r="L645" t="s">
        <v>4758</v>
      </c>
      <c r="M645">
        <v>67.84442</v>
      </c>
      <c r="N645">
        <v>-149.81734</v>
      </c>
      <c r="O645" t="s">
        <v>1000</v>
      </c>
    </row>
    <row r="646" spans="1:15" hidden="1" x14ac:dyDescent="0.3">
      <c r="A646" t="s">
        <v>4752</v>
      </c>
      <c r="B646" t="s">
        <v>4753</v>
      </c>
      <c r="C646" t="s">
        <v>4759</v>
      </c>
      <c r="D646" t="s">
        <v>4760</v>
      </c>
      <c r="E646" t="s">
        <v>1021</v>
      </c>
      <c r="F646" t="s">
        <v>4761</v>
      </c>
      <c r="G646" t="s">
        <v>4762</v>
      </c>
      <c r="H646" t="s">
        <v>1000</v>
      </c>
      <c r="I646" t="s">
        <v>1000</v>
      </c>
      <c r="J646" t="s">
        <v>1081</v>
      </c>
      <c r="K646" t="s">
        <v>1000</v>
      </c>
      <c r="L646" t="s">
        <v>4758</v>
      </c>
      <c r="M646">
        <v>67.84442</v>
      </c>
      <c r="N646">
        <v>-149.81734</v>
      </c>
      <c r="O646" t="s">
        <v>1000</v>
      </c>
    </row>
    <row r="647" spans="1:15" hidden="1" x14ac:dyDescent="0.3">
      <c r="A647" t="s">
        <v>4752</v>
      </c>
      <c r="B647" t="s">
        <v>4753</v>
      </c>
      <c r="C647" t="s">
        <v>4763</v>
      </c>
      <c r="D647" t="s">
        <v>4764</v>
      </c>
      <c r="E647" t="s">
        <v>2124</v>
      </c>
      <c r="F647" t="s">
        <v>4765</v>
      </c>
      <c r="G647" t="s">
        <v>1000</v>
      </c>
      <c r="H647" t="s">
        <v>4766</v>
      </c>
      <c r="I647" t="s">
        <v>1000</v>
      </c>
      <c r="J647" t="s">
        <v>4667</v>
      </c>
      <c r="K647" t="s">
        <v>1000</v>
      </c>
      <c r="L647" t="s">
        <v>4767</v>
      </c>
      <c r="M647">
        <v>67.84442</v>
      </c>
      <c r="N647">
        <v>-149.81734</v>
      </c>
      <c r="O647" t="s">
        <v>4768</v>
      </c>
    </row>
    <row r="648" spans="1:15" hidden="1" x14ac:dyDescent="0.3">
      <c r="A648" t="s">
        <v>4752</v>
      </c>
      <c r="B648" t="s">
        <v>4753</v>
      </c>
      <c r="C648" t="s">
        <v>4769</v>
      </c>
      <c r="D648" t="s">
        <v>4770</v>
      </c>
      <c r="E648" t="s">
        <v>2472</v>
      </c>
      <c r="F648" t="s">
        <v>4771</v>
      </c>
      <c r="G648" t="s">
        <v>4772</v>
      </c>
      <c r="H648" t="s">
        <v>1000</v>
      </c>
      <c r="I648" t="s">
        <v>1000</v>
      </c>
      <c r="J648" t="s">
        <v>4551</v>
      </c>
      <c r="K648" t="s">
        <v>1000</v>
      </c>
      <c r="L648" t="s">
        <v>4773</v>
      </c>
      <c r="M648">
        <v>67.84442</v>
      </c>
      <c r="N648">
        <v>-149.81734</v>
      </c>
      <c r="O648" t="s">
        <v>4774</v>
      </c>
    </row>
    <row r="649" spans="1:15" hidden="1" x14ac:dyDescent="0.3">
      <c r="A649" t="s">
        <v>4775</v>
      </c>
      <c r="B649" t="s">
        <v>4776</v>
      </c>
      <c r="C649" t="s">
        <v>4777</v>
      </c>
      <c r="D649" t="s">
        <v>4776</v>
      </c>
      <c r="E649" t="s">
        <v>2124</v>
      </c>
      <c r="F649" t="s">
        <v>4778</v>
      </c>
      <c r="G649" t="s">
        <v>1000</v>
      </c>
      <c r="H649" t="s">
        <v>4779</v>
      </c>
      <c r="I649" t="s">
        <v>1000</v>
      </c>
      <c r="J649" t="s">
        <v>4667</v>
      </c>
      <c r="K649" t="s">
        <v>1000</v>
      </c>
      <c r="L649" t="s">
        <v>4780</v>
      </c>
      <c r="M649">
        <v>67.84442</v>
      </c>
      <c r="N649">
        <v>-149.81734</v>
      </c>
      <c r="O649" t="s">
        <v>4781</v>
      </c>
    </row>
    <row r="650" spans="1:15" hidden="1" x14ac:dyDescent="0.3">
      <c r="A650" t="s">
        <v>4775</v>
      </c>
      <c r="B650" t="s">
        <v>4776</v>
      </c>
      <c r="C650" t="s">
        <v>4782</v>
      </c>
      <c r="D650" t="s">
        <v>4783</v>
      </c>
      <c r="E650" t="s">
        <v>1021</v>
      </c>
      <c r="F650" t="s">
        <v>4784</v>
      </c>
      <c r="G650" t="s">
        <v>4785</v>
      </c>
      <c r="H650" t="s">
        <v>1000</v>
      </c>
      <c r="I650" t="s">
        <v>1000</v>
      </c>
      <c r="J650" t="s">
        <v>1027</v>
      </c>
      <c r="K650" t="s">
        <v>1000</v>
      </c>
      <c r="L650" t="s">
        <v>1000</v>
      </c>
      <c r="M650">
        <v>37.418095101036201</v>
      </c>
      <c r="N650">
        <v>-122.09853172302201</v>
      </c>
      <c r="O650" t="s">
        <v>1000</v>
      </c>
    </row>
    <row r="651" spans="1:15" hidden="1" x14ac:dyDescent="0.3">
      <c r="A651" t="s">
        <v>4775</v>
      </c>
      <c r="B651" t="s">
        <v>4776</v>
      </c>
      <c r="C651" t="s">
        <v>4786</v>
      </c>
      <c r="D651" t="s">
        <v>4787</v>
      </c>
      <c r="E651" t="s">
        <v>1021</v>
      </c>
      <c r="F651" t="s">
        <v>4788</v>
      </c>
      <c r="G651" t="s">
        <v>4789</v>
      </c>
      <c r="H651" t="s">
        <v>1000</v>
      </c>
      <c r="I651" t="s">
        <v>1000</v>
      </c>
      <c r="J651" t="s">
        <v>1081</v>
      </c>
      <c r="K651" t="s">
        <v>1000</v>
      </c>
      <c r="L651" t="s">
        <v>1000</v>
      </c>
      <c r="M651">
        <v>37.418095101036201</v>
      </c>
      <c r="N651">
        <v>-122.09853172302201</v>
      </c>
      <c r="O651" t="s">
        <v>1000</v>
      </c>
    </row>
    <row r="652" spans="1:15" hidden="1" x14ac:dyDescent="0.3">
      <c r="A652" t="s">
        <v>4775</v>
      </c>
      <c r="B652" t="s">
        <v>4776</v>
      </c>
      <c r="C652" t="s">
        <v>4790</v>
      </c>
      <c r="D652" t="s">
        <v>4791</v>
      </c>
      <c r="E652" t="s">
        <v>2472</v>
      </c>
      <c r="F652" t="s">
        <v>4792</v>
      </c>
      <c r="G652" t="s">
        <v>1000</v>
      </c>
      <c r="H652" t="s">
        <v>1000</v>
      </c>
      <c r="I652" t="s">
        <v>1000</v>
      </c>
      <c r="J652" t="s">
        <v>1027</v>
      </c>
      <c r="K652" t="s">
        <v>1000</v>
      </c>
      <c r="L652" t="s">
        <v>1000</v>
      </c>
      <c r="M652">
        <v>37.418095101036201</v>
      </c>
      <c r="N652">
        <v>-122.09853172302201</v>
      </c>
      <c r="O652" t="s">
        <v>1000</v>
      </c>
    </row>
    <row r="653" spans="1:15" hidden="1" x14ac:dyDescent="0.3">
      <c r="A653" t="s">
        <v>4775</v>
      </c>
      <c r="B653" t="s">
        <v>4776</v>
      </c>
      <c r="C653" t="s">
        <v>4793</v>
      </c>
      <c r="D653" t="s">
        <v>4794</v>
      </c>
      <c r="E653" t="s">
        <v>2472</v>
      </c>
      <c r="F653" t="s">
        <v>4795</v>
      </c>
      <c r="G653" t="s">
        <v>4796</v>
      </c>
      <c r="H653" t="s">
        <v>1000</v>
      </c>
      <c r="I653" t="s">
        <v>1000</v>
      </c>
      <c r="J653" t="s">
        <v>4551</v>
      </c>
      <c r="K653" t="s">
        <v>1000</v>
      </c>
      <c r="L653" t="s">
        <v>1000</v>
      </c>
      <c r="M653">
        <v>37.418095101036201</v>
      </c>
      <c r="N653">
        <v>-122.09853172302201</v>
      </c>
      <c r="O653" t="s">
        <v>1000</v>
      </c>
    </row>
    <row r="654" spans="1:15" hidden="1" x14ac:dyDescent="0.3">
      <c r="A654" t="s">
        <v>4797</v>
      </c>
      <c r="B654" t="s">
        <v>4798</v>
      </c>
      <c r="C654" t="s">
        <v>4799</v>
      </c>
      <c r="D654" t="s">
        <v>4800</v>
      </c>
      <c r="E654" t="s">
        <v>1021</v>
      </c>
      <c r="F654" t="s">
        <v>4801</v>
      </c>
      <c r="G654" t="s">
        <v>4802</v>
      </c>
      <c r="H654" t="s">
        <v>1000</v>
      </c>
      <c r="I654" t="s">
        <v>1000</v>
      </c>
      <c r="J654" t="s">
        <v>1027</v>
      </c>
      <c r="K654" t="s">
        <v>1125</v>
      </c>
      <c r="L654" t="s">
        <v>39</v>
      </c>
      <c r="M654">
        <v>61.093449999999997</v>
      </c>
      <c r="N654">
        <v>-160.86408</v>
      </c>
      <c r="O654" t="s">
        <v>1000</v>
      </c>
    </row>
    <row r="655" spans="1:15" hidden="1" x14ac:dyDescent="0.3">
      <c r="A655" t="s">
        <v>4797</v>
      </c>
      <c r="B655" t="s">
        <v>4798</v>
      </c>
      <c r="C655" t="s">
        <v>4803</v>
      </c>
      <c r="D655" t="s">
        <v>4804</v>
      </c>
      <c r="E655" t="s">
        <v>2124</v>
      </c>
      <c r="F655" t="s">
        <v>4805</v>
      </c>
      <c r="G655" t="s">
        <v>1000</v>
      </c>
      <c r="H655" t="s">
        <v>1000</v>
      </c>
      <c r="I655" t="s">
        <v>1000</v>
      </c>
      <c r="J655" t="s">
        <v>1027</v>
      </c>
      <c r="K655" t="s">
        <v>1000</v>
      </c>
      <c r="L655" t="s">
        <v>4806</v>
      </c>
      <c r="M655">
        <v>61.093449999999997</v>
      </c>
      <c r="N655">
        <v>-160.86408</v>
      </c>
      <c r="O655" t="s">
        <v>1000</v>
      </c>
    </row>
    <row r="656" spans="1:15" hidden="1" x14ac:dyDescent="0.3">
      <c r="A656" t="s">
        <v>4807</v>
      </c>
      <c r="B656" t="s">
        <v>4808</v>
      </c>
      <c r="C656" t="s">
        <v>4809</v>
      </c>
      <c r="D656" t="s">
        <v>4810</v>
      </c>
      <c r="E656" t="s">
        <v>1021</v>
      </c>
      <c r="F656" t="s">
        <v>4811</v>
      </c>
      <c r="G656" t="s">
        <v>4812</v>
      </c>
      <c r="H656" t="s">
        <v>1000</v>
      </c>
      <c r="I656" t="s">
        <v>1000</v>
      </c>
      <c r="J656" t="s">
        <v>1081</v>
      </c>
      <c r="K656" t="s">
        <v>1000</v>
      </c>
      <c r="L656" t="s">
        <v>4813</v>
      </c>
      <c r="M656">
        <v>61.17342</v>
      </c>
      <c r="N656">
        <v>-149.98157</v>
      </c>
      <c r="O656" t="s">
        <v>1000</v>
      </c>
    </row>
    <row r="657" spans="1:15" hidden="1" x14ac:dyDescent="0.3">
      <c r="A657" t="s">
        <v>4807</v>
      </c>
      <c r="B657" t="s">
        <v>4808</v>
      </c>
      <c r="C657" t="s">
        <v>4814</v>
      </c>
      <c r="D657" t="s">
        <v>4815</v>
      </c>
      <c r="E657" t="s">
        <v>2124</v>
      </c>
      <c r="F657" t="s">
        <v>4816</v>
      </c>
      <c r="G657" t="s">
        <v>1000</v>
      </c>
      <c r="H657" t="s">
        <v>4817</v>
      </c>
      <c r="I657" t="s">
        <v>4818</v>
      </c>
      <c r="J657" t="s">
        <v>4667</v>
      </c>
      <c r="K657" t="s">
        <v>1000</v>
      </c>
      <c r="L657" t="s">
        <v>4813</v>
      </c>
      <c r="M657">
        <v>61.17342</v>
      </c>
      <c r="N657">
        <v>-149.98157</v>
      </c>
      <c r="O657" t="s">
        <v>1000</v>
      </c>
    </row>
    <row r="658" spans="1:15" x14ac:dyDescent="0.3">
      <c r="A658" t="s">
        <v>4819</v>
      </c>
      <c r="B658" t="s">
        <v>4820</v>
      </c>
      <c r="C658" t="s">
        <v>4821</v>
      </c>
      <c r="D658" t="s">
        <v>4822</v>
      </c>
      <c r="E658" t="s">
        <v>3772</v>
      </c>
      <c r="F658" t="s">
        <v>4823</v>
      </c>
      <c r="G658" t="s">
        <v>1000</v>
      </c>
      <c r="H658" t="s">
        <v>1000</v>
      </c>
      <c r="I658" t="s">
        <v>1000</v>
      </c>
      <c r="J658" t="s">
        <v>1027</v>
      </c>
      <c r="K658" t="s">
        <v>1000</v>
      </c>
      <c r="L658" t="s">
        <v>4824</v>
      </c>
      <c r="M658">
        <v>58.106679999999997</v>
      </c>
      <c r="N658">
        <v>-135.44246000000001</v>
      </c>
      <c r="O658" t="s">
        <v>1000</v>
      </c>
    </row>
    <row r="659" spans="1:15" hidden="1" x14ac:dyDescent="0.3">
      <c r="A659" t="s">
        <v>4825</v>
      </c>
      <c r="B659" t="s">
        <v>4826</v>
      </c>
      <c r="C659" t="s">
        <v>4827</v>
      </c>
      <c r="D659" t="s">
        <v>4828</v>
      </c>
      <c r="E659" t="s">
        <v>1021</v>
      </c>
      <c r="F659" t="s">
        <v>4829</v>
      </c>
      <c r="G659" t="s">
        <v>4830</v>
      </c>
      <c r="H659" t="s">
        <v>1000</v>
      </c>
      <c r="I659" t="s">
        <v>1000</v>
      </c>
      <c r="J659" t="s">
        <v>1081</v>
      </c>
      <c r="K659" t="s">
        <v>1000</v>
      </c>
      <c r="L659" t="s">
        <v>1000</v>
      </c>
      <c r="M659">
        <v>37.418095101036201</v>
      </c>
      <c r="N659">
        <v>-122.09853172302201</v>
      </c>
      <c r="O659" t="s">
        <v>1000</v>
      </c>
    </row>
    <row r="660" spans="1:15" hidden="1" x14ac:dyDescent="0.3">
      <c r="A660" t="s">
        <v>4825</v>
      </c>
      <c r="B660" t="s">
        <v>4826</v>
      </c>
      <c r="C660" t="s">
        <v>4831</v>
      </c>
      <c r="D660" t="s">
        <v>4832</v>
      </c>
      <c r="E660" t="s">
        <v>1021</v>
      </c>
      <c r="F660" t="s">
        <v>4833</v>
      </c>
      <c r="G660" t="s">
        <v>4834</v>
      </c>
      <c r="H660" t="s">
        <v>1000</v>
      </c>
      <c r="I660" t="s">
        <v>1000</v>
      </c>
      <c r="J660" t="s">
        <v>1081</v>
      </c>
      <c r="K660" t="s">
        <v>1000</v>
      </c>
      <c r="L660" t="s">
        <v>1000</v>
      </c>
      <c r="M660">
        <v>37.418095101036201</v>
      </c>
      <c r="N660">
        <v>-122.09853172302201</v>
      </c>
      <c r="O660" t="s">
        <v>4835</v>
      </c>
    </row>
    <row r="661" spans="1:15" hidden="1" x14ac:dyDescent="0.3">
      <c r="A661" t="s">
        <v>4825</v>
      </c>
      <c r="B661" t="s">
        <v>4826</v>
      </c>
      <c r="C661" t="s">
        <v>4836</v>
      </c>
      <c r="D661" t="s">
        <v>4837</v>
      </c>
      <c r="E661" t="s">
        <v>2124</v>
      </c>
      <c r="F661" t="s">
        <v>4838</v>
      </c>
      <c r="G661" t="s">
        <v>1000</v>
      </c>
      <c r="H661" t="s">
        <v>4839</v>
      </c>
      <c r="I661" t="s">
        <v>1000</v>
      </c>
      <c r="J661" t="s">
        <v>4667</v>
      </c>
      <c r="K661" t="s">
        <v>1000</v>
      </c>
      <c r="L661" t="s">
        <v>1000</v>
      </c>
      <c r="M661">
        <v>37.418095101036201</v>
      </c>
      <c r="N661">
        <v>-122.09853172302201</v>
      </c>
      <c r="O661" t="s">
        <v>4835</v>
      </c>
    </row>
    <row r="662" spans="1:15" hidden="1" x14ac:dyDescent="0.3">
      <c r="A662" t="s">
        <v>4825</v>
      </c>
      <c r="B662" t="s">
        <v>4826</v>
      </c>
      <c r="C662" t="s">
        <v>4840</v>
      </c>
      <c r="D662" t="s">
        <v>4841</v>
      </c>
      <c r="E662" t="s">
        <v>2472</v>
      </c>
      <c r="F662" t="s">
        <v>4842</v>
      </c>
      <c r="G662" t="s">
        <v>4843</v>
      </c>
      <c r="H662" t="s">
        <v>1000</v>
      </c>
      <c r="I662" t="s">
        <v>1000</v>
      </c>
      <c r="J662" t="s">
        <v>4551</v>
      </c>
      <c r="K662" t="s">
        <v>1000</v>
      </c>
      <c r="L662" t="s">
        <v>1000</v>
      </c>
      <c r="M662">
        <v>37.418095101036201</v>
      </c>
      <c r="N662">
        <v>-122.09853172302201</v>
      </c>
      <c r="O662" t="s">
        <v>4835</v>
      </c>
    </row>
    <row r="663" spans="1:15" hidden="1" x14ac:dyDescent="0.3">
      <c r="A663" t="s">
        <v>4844</v>
      </c>
      <c r="B663" t="s">
        <v>4845</v>
      </c>
      <c r="C663" t="s">
        <v>4846</v>
      </c>
      <c r="D663" t="s">
        <v>4847</v>
      </c>
      <c r="E663" t="s">
        <v>3171</v>
      </c>
      <c r="F663" t="s">
        <v>4848</v>
      </c>
      <c r="G663" t="s">
        <v>1000</v>
      </c>
      <c r="H663" t="s">
        <v>4849</v>
      </c>
      <c r="I663" t="s">
        <v>1000</v>
      </c>
      <c r="J663" t="s">
        <v>4667</v>
      </c>
      <c r="K663" t="s">
        <v>1000</v>
      </c>
      <c r="L663" t="s">
        <v>4850</v>
      </c>
      <c r="M663">
        <v>60.045369999999998</v>
      </c>
      <c r="N663">
        <v>-151.66829000000001</v>
      </c>
      <c r="O663" t="s">
        <v>4851</v>
      </c>
    </row>
    <row r="664" spans="1:15" hidden="1" x14ac:dyDescent="0.3">
      <c r="A664" t="s">
        <v>4852</v>
      </c>
      <c r="B664" t="s">
        <v>4853</v>
      </c>
      <c r="C664" t="s">
        <v>4854</v>
      </c>
      <c r="D664" t="s">
        <v>4855</v>
      </c>
      <c r="E664" t="s">
        <v>3171</v>
      </c>
      <c r="F664" t="s">
        <v>4856</v>
      </c>
      <c r="G664" t="s">
        <v>1000</v>
      </c>
      <c r="H664" t="s">
        <v>4857</v>
      </c>
      <c r="I664" t="s">
        <v>1000</v>
      </c>
      <c r="J664" t="s">
        <v>4667</v>
      </c>
      <c r="K664" t="s">
        <v>1000</v>
      </c>
      <c r="L664" t="s">
        <v>4858</v>
      </c>
      <c r="M664">
        <v>59.641150000000003</v>
      </c>
      <c r="N664">
        <v>-151.54647</v>
      </c>
      <c r="O664" t="s">
        <v>4859</v>
      </c>
    </row>
    <row r="665" spans="1:15" hidden="1" x14ac:dyDescent="0.3">
      <c r="A665" t="s">
        <v>4860</v>
      </c>
      <c r="B665" t="s">
        <v>4861</v>
      </c>
      <c r="C665" t="s">
        <v>4862</v>
      </c>
      <c r="D665" t="s">
        <v>4863</v>
      </c>
      <c r="E665" t="s">
        <v>3059</v>
      </c>
      <c r="F665" t="s">
        <v>4864</v>
      </c>
      <c r="G665" t="s">
        <v>4865</v>
      </c>
      <c r="H665" t="s">
        <v>1000</v>
      </c>
      <c r="I665" t="s">
        <v>1000</v>
      </c>
      <c r="J665" t="s">
        <v>4551</v>
      </c>
      <c r="K665" t="s">
        <v>1000</v>
      </c>
      <c r="L665" t="s">
        <v>4866</v>
      </c>
      <c r="M665">
        <v>60.555720000000001</v>
      </c>
      <c r="N665">
        <v>-151.25546</v>
      </c>
      <c r="O665" t="s">
        <v>1000</v>
      </c>
    </row>
    <row r="666" spans="1:15" hidden="1" x14ac:dyDescent="0.3">
      <c r="A666" t="s">
        <v>4860</v>
      </c>
      <c r="B666" t="s">
        <v>4861</v>
      </c>
      <c r="C666" t="s">
        <v>4867</v>
      </c>
      <c r="D666" t="s">
        <v>4868</v>
      </c>
      <c r="E666" t="s">
        <v>2464</v>
      </c>
      <c r="F666" t="s">
        <v>4869</v>
      </c>
      <c r="G666" t="s">
        <v>4870</v>
      </c>
      <c r="H666" t="s">
        <v>1000</v>
      </c>
      <c r="I666" t="s">
        <v>1000</v>
      </c>
      <c r="J666" t="s">
        <v>4551</v>
      </c>
      <c r="K666" t="s">
        <v>1000</v>
      </c>
      <c r="L666" t="s">
        <v>4866</v>
      </c>
      <c r="M666">
        <v>60.555720000000001</v>
      </c>
      <c r="N666">
        <v>-151.25546</v>
      </c>
      <c r="O666" t="s">
        <v>1000</v>
      </c>
    </row>
    <row r="667" spans="1:15" hidden="1" x14ac:dyDescent="0.3">
      <c r="A667" t="s">
        <v>4860</v>
      </c>
      <c r="B667" t="s">
        <v>4861</v>
      </c>
      <c r="C667" t="s">
        <v>4871</v>
      </c>
      <c r="D667" t="s">
        <v>4872</v>
      </c>
      <c r="E667" t="s">
        <v>3638</v>
      </c>
      <c r="F667" t="s">
        <v>4873</v>
      </c>
      <c r="G667" t="s">
        <v>1000</v>
      </c>
      <c r="H667" t="s">
        <v>4874</v>
      </c>
      <c r="I667" t="s">
        <v>1000</v>
      </c>
      <c r="J667" t="s">
        <v>4667</v>
      </c>
      <c r="K667" t="s">
        <v>1000</v>
      </c>
      <c r="L667" t="s">
        <v>4866</v>
      </c>
      <c r="M667">
        <v>60.555720000000001</v>
      </c>
      <c r="N667">
        <v>-151.25546</v>
      </c>
      <c r="O667" t="s">
        <v>4875</v>
      </c>
    </row>
    <row r="668" spans="1:15" hidden="1" x14ac:dyDescent="0.3">
      <c r="A668" t="s">
        <v>4860</v>
      </c>
      <c r="B668" t="s">
        <v>4861</v>
      </c>
      <c r="C668" t="s">
        <v>4876</v>
      </c>
      <c r="D668" t="s">
        <v>4877</v>
      </c>
      <c r="E668" t="s">
        <v>1021</v>
      </c>
      <c r="F668" t="s">
        <v>4878</v>
      </c>
      <c r="G668" t="s">
        <v>4879</v>
      </c>
      <c r="H668" t="s">
        <v>1000</v>
      </c>
      <c r="I668" t="s">
        <v>1000</v>
      </c>
      <c r="J668" t="s">
        <v>1081</v>
      </c>
      <c r="K668" t="s">
        <v>1000</v>
      </c>
      <c r="L668" t="s">
        <v>4866</v>
      </c>
      <c r="M668">
        <v>60.555720000000001</v>
      </c>
      <c r="N668">
        <v>-151.25546</v>
      </c>
      <c r="O668" t="s">
        <v>1000</v>
      </c>
    </row>
    <row r="669" spans="1:15" hidden="1" x14ac:dyDescent="0.3">
      <c r="A669" t="s">
        <v>4860</v>
      </c>
      <c r="B669" t="s">
        <v>4861</v>
      </c>
      <c r="C669" t="s">
        <v>4880</v>
      </c>
      <c r="D669" t="s">
        <v>4881</v>
      </c>
      <c r="E669" t="s">
        <v>1021</v>
      </c>
      <c r="F669" t="s">
        <v>4882</v>
      </c>
      <c r="G669" t="s">
        <v>4883</v>
      </c>
      <c r="H669" t="s">
        <v>1000</v>
      </c>
      <c r="I669" t="s">
        <v>1000</v>
      </c>
      <c r="J669" t="s">
        <v>1081</v>
      </c>
      <c r="K669" t="s">
        <v>1000</v>
      </c>
      <c r="L669" t="s">
        <v>4866</v>
      </c>
      <c r="M669">
        <v>60.555720000000001</v>
      </c>
      <c r="N669">
        <v>-151.25546</v>
      </c>
      <c r="O669" t="s">
        <v>1000</v>
      </c>
    </row>
    <row r="670" spans="1:15" hidden="1" x14ac:dyDescent="0.3">
      <c r="A670" t="s">
        <v>4884</v>
      </c>
      <c r="B670" t="s">
        <v>4885</v>
      </c>
      <c r="C670" t="s">
        <v>4886</v>
      </c>
      <c r="D670" t="s">
        <v>4887</v>
      </c>
      <c r="E670" t="s">
        <v>2124</v>
      </c>
      <c r="F670" t="s">
        <v>4888</v>
      </c>
      <c r="G670" t="s">
        <v>1000</v>
      </c>
      <c r="H670" t="s">
        <v>4889</v>
      </c>
      <c r="I670" t="s">
        <v>1000</v>
      </c>
      <c r="J670" t="s">
        <v>4667</v>
      </c>
      <c r="K670" t="s">
        <v>1000</v>
      </c>
      <c r="L670" t="s">
        <v>4890</v>
      </c>
      <c r="M670">
        <v>65.232069999999993</v>
      </c>
      <c r="N670">
        <v>-146.87547000000001</v>
      </c>
      <c r="O670" t="s">
        <v>4891</v>
      </c>
    </row>
    <row r="671" spans="1:15" hidden="1" x14ac:dyDescent="0.3">
      <c r="A671" t="s">
        <v>4884</v>
      </c>
      <c r="B671" t="s">
        <v>4885</v>
      </c>
      <c r="C671" t="s">
        <v>4892</v>
      </c>
      <c r="D671" t="s">
        <v>4893</v>
      </c>
      <c r="E671" t="s">
        <v>1021</v>
      </c>
      <c r="F671" t="s">
        <v>4894</v>
      </c>
      <c r="G671" t="s">
        <v>4895</v>
      </c>
      <c r="H671" t="s">
        <v>1000</v>
      </c>
      <c r="I671" t="s">
        <v>1000</v>
      </c>
      <c r="J671" t="s">
        <v>1081</v>
      </c>
      <c r="K671" t="s">
        <v>1000</v>
      </c>
      <c r="L671" t="s">
        <v>4890</v>
      </c>
      <c r="M671">
        <v>65.232069999999993</v>
      </c>
      <c r="N671">
        <v>-146.87547000000001</v>
      </c>
      <c r="O671" t="s">
        <v>4891</v>
      </c>
    </row>
    <row r="672" spans="1:15" hidden="1" x14ac:dyDescent="0.3">
      <c r="A672" t="s">
        <v>4896</v>
      </c>
      <c r="B672" t="s">
        <v>4897</v>
      </c>
      <c r="C672" t="s">
        <v>4898</v>
      </c>
      <c r="D672" t="s">
        <v>4899</v>
      </c>
      <c r="E672" t="s">
        <v>1021</v>
      </c>
      <c r="F672" t="s">
        <v>4900</v>
      </c>
      <c r="G672" t="s">
        <v>4901</v>
      </c>
      <c r="H672" t="s">
        <v>1000</v>
      </c>
      <c r="I672" t="s">
        <v>1000</v>
      </c>
      <c r="J672" t="s">
        <v>1081</v>
      </c>
      <c r="K672" t="s">
        <v>1000</v>
      </c>
      <c r="L672" t="s">
        <v>1000</v>
      </c>
      <c r="M672">
        <v>37.418095101036201</v>
      </c>
      <c r="N672">
        <v>-122.09853172302201</v>
      </c>
      <c r="O672" t="s">
        <v>1000</v>
      </c>
    </row>
    <row r="673" spans="1:15" hidden="1" x14ac:dyDescent="0.3">
      <c r="A673" t="s">
        <v>4896</v>
      </c>
      <c r="B673" t="s">
        <v>4897</v>
      </c>
      <c r="C673" t="s">
        <v>4902</v>
      </c>
      <c r="D673" t="s">
        <v>4903</v>
      </c>
      <c r="E673" t="s">
        <v>2124</v>
      </c>
      <c r="F673" t="s">
        <v>4904</v>
      </c>
      <c r="G673" t="s">
        <v>1000</v>
      </c>
      <c r="H673" t="s">
        <v>1000</v>
      </c>
      <c r="I673" t="s">
        <v>1000</v>
      </c>
      <c r="J673" t="s">
        <v>1027</v>
      </c>
      <c r="K673" t="s">
        <v>1000</v>
      </c>
      <c r="L673" t="s">
        <v>1000</v>
      </c>
      <c r="M673">
        <v>37.418095101036201</v>
      </c>
      <c r="N673">
        <v>-122.09853172302201</v>
      </c>
      <c r="O673" t="s">
        <v>4905</v>
      </c>
    </row>
    <row r="674" spans="1:15" hidden="1" x14ac:dyDescent="0.3">
      <c r="A674" t="s">
        <v>4906</v>
      </c>
      <c r="B674" t="s">
        <v>4907</v>
      </c>
      <c r="C674" t="s">
        <v>4908</v>
      </c>
      <c r="D674" t="s">
        <v>4909</v>
      </c>
      <c r="E674" t="s">
        <v>2124</v>
      </c>
      <c r="F674" t="s">
        <v>4910</v>
      </c>
      <c r="G674" t="s">
        <v>1000</v>
      </c>
      <c r="H674" t="s">
        <v>1000</v>
      </c>
      <c r="I674" t="s">
        <v>1000</v>
      </c>
      <c r="J674" t="s">
        <v>1027</v>
      </c>
      <c r="K674" t="s">
        <v>1000</v>
      </c>
      <c r="L674" t="s">
        <v>4911</v>
      </c>
      <c r="M674">
        <v>59.039209999999997</v>
      </c>
      <c r="N674">
        <v>-158.46252999999999</v>
      </c>
      <c r="O674" t="s">
        <v>1430</v>
      </c>
    </row>
    <row r="675" spans="1:15" hidden="1" x14ac:dyDescent="0.3">
      <c r="A675" t="s">
        <v>4906</v>
      </c>
      <c r="B675" t="s">
        <v>4907</v>
      </c>
      <c r="C675" t="s">
        <v>4912</v>
      </c>
      <c r="D675" t="s">
        <v>4913</v>
      </c>
      <c r="E675" t="s">
        <v>3059</v>
      </c>
      <c r="F675" t="s">
        <v>4914</v>
      </c>
      <c r="G675" t="s">
        <v>1000</v>
      </c>
      <c r="H675" t="s">
        <v>1000</v>
      </c>
      <c r="I675" t="s">
        <v>1000</v>
      </c>
      <c r="J675" t="s">
        <v>1027</v>
      </c>
      <c r="K675" t="s">
        <v>1125</v>
      </c>
      <c r="L675" t="s">
        <v>4911</v>
      </c>
      <c r="M675">
        <v>59.039209999999997</v>
      </c>
      <c r="N675">
        <v>-158.46252999999999</v>
      </c>
      <c r="O675" t="s">
        <v>1430</v>
      </c>
    </row>
    <row r="676" spans="1:15" hidden="1" x14ac:dyDescent="0.3">
      <c r="A676" t="s">
        <v>4906</v>
      </c>
      <c r="B676" t="s">
        <v>4907</v>
      </c>
      <c r="C676" t="s">
        <v>4915</v>
      </c>
      <c r="D676" t="s">
        <v>4916</v>
      </c>
      <c r="E676" t="s">
        <v>1021</v>
      </c>
      <c r="F676" t="s">
        <v>4917</v>
      </c>
      <c r="G676" t="s">
        <v>1000</v>
      </c>
      <c r="H676" t="s">
        <v>1000</v>
      </c>
      <c r="I676" t="s">
        <v>1000</v>
      </c>
      <c r="J676" t="s">
        <v>1027</v>
      </c>
      <c r="K676" t="s">
        <v>1125</v>
      </c>
      <c r="L676" t="s">
        <v>4911</v>
      </c>
      <c r="M676">
        <v>59.039209999999997</v>
      </c>
      <c r="N676">
        <v>-158.46252999999999</v>
      </c>
      <c r="O676" t="s">
        <v>1430</v>
      </c>
    </row>
    <row r="677" spans="1:15" hidden="1" x14ac:dyDescent="0.3">
      <c r="A677" t="s">
        <v>4918</v>
      </c>
      <c r="B677" t="s">
        <v>4919</v>
      </c>
      <c r="C677" t="s">
        <v>4920</v>
      </c>
      <c r="D677" t="s">
        <v>4921</v>
      </c>
      <c r="E677" t="s">
        <v>4922</v>
      </c>
      <c r="F677" t="s">
        <v>4923</v>
      </c>
      <c r="G677" t="s">
        <v>1000</v>
      </c>
      <c r="H677" t="s">
        <v>4924</v>
      </c>
      <c r="I677" t="s">
        <v>1000</v>
      </c>
      <c r="J677" t="s">
        <v>4925</v>
      </c>
      <c r="K677" t="s">
        <v>1000</v>
      </c>
      <c r="L677" t="s">
        <v>4926</v>
      </c>
      <c r="M677">
        <v>58.301028299999999</v>
      </c>
      <c r="N677">
        <v>-134.4117248</v>
      </c>
      <c r="O677" t="s">
        <v>1000</v>
      </c>
    </row>
    <row r="678" spans="1:15" hidden="1" x14ac:dyDescent="0.3">
      <c r="A678" t="s">
        <v>4918</v>
      </c>
      <c r="B678" t="s">
        <v>4919</v>
      </c>
      <c r="C678" t="s">
        <v>4927</v>
      </c>
      <c r="D678" t="s">
        <v>4928</v>
      </c>
      <c r="E678" t="s">
        <v>4922</v>
      </c>
      <c r="F678" t="s">
        <v>4929</v>
      </c>
      <c r="G678" t="s">
        <v>1000</v>
      </c>
      <c r="H678" t="s">
        <v>4930</v>
      </c>
      <c r="I678" t="s">
        <v>1000</v>
      </c>
      <c r="J678" t="s">
        <v>4925</v>
      </c>
      <c r="K678" t="s">
        <v>1000</v>
      </c>
      <c r="L678" t="s">
        <v>4931</v>
      </c>
      <c r="M678">
        <v>58.30095</v>
      </c>
      <c r="N678">
        <v>-134.41164000000001</v>
      </c>
      <c r="O678" t="s">
        <v>1000</v>
      </c>
    </row>
    <row r="679" spans="1:15" hidden="1" x14ac:dyDescent="0.3">
      <c r="A679" t="s">
        <v>4932</v>
      </c>
      <c r="B679" t="s">
        <v>4933</v>
      </c>
      <c r="C679" t="s">
        <v>4934</v>
      </c>
      <c r="D679" t="s">
        <v>4935</v>
      </c>
      <c r="E679" t="s">
        <v>4922</v>
      </c>
      <c r="F679" t="s">
        <v>4936</v>
      </c>
      <c r="G679" t="s">
        <v>1000</v>
      </c>
      <c r="H679" t="s">
        <v>4937</v>
      </c>
      <c r="I679" t="s">
        <v>1000</v>
      </c>
      <c r="J679" t="s">
        <v>4925</v>
      </c>
      <c r="K679" t="s">
        <v>1000</v>
      </c>
      <c r="L679" t="s">
        <v>4938</v>
      </c>
      <c r="M679">
        <v>61.158625999999998</v>
      </c>
      <c r="N679">
        <v>-149.88982799999997</v>
      </c>
      <c r="O679" t="s">
        <v>1000</v>
      </c>
    </row>
    <row r="680" spans="1:15" hidden="1" x14ac:dyDescent="0.3">
      <c r="A680" t="s">
        <v>4932</v>
      </c>
      <c r="B680" t="s">
        <v>4933</v>
      </c>
      <c r="C680" t="s">
        <v>4939</v>
      </c>
      <c r="D680" t="s">
        <v>4940</v>
      </c>
      <c r="E680" t="s">
        <v>4922</v>
      </c>
      <c r="F680" t="s">
        <v>4941</v>
      </c>
      <c r="G680" t="s">
        <v>1000</v>
      </c>
      <c r="H680" t="s">
        <v>4942</v>
      </c>
      <c r="I680" t="s">
        <v>1000</v>
      </c>
      <c r="J680" t="s">
        <v>4925</v>
      </c>
      <c r="K680" t="s">
        <v>1000</v>
      </c>
      <c r="L680" t="s">
        <v>4938</v>
      </c>
      <c r="M680">
        <v>61.158625999999998</v>
      </c>
      <c r="N680">
        <v>-149.88982799999999</v>
      </c>
      <c r="O680" t="s">
        <v>1000</v>
      </c>
    </row>
    <row r="681" spans="1:15" hidden="1" x14ac:dyDescent="0.3">
      <c r="A681" t="s">
        <v>4943</v>
      </c>
      <c r="B681" t="s">
        <v>4944</v>
      </c>
      <c r="C681" t="s">
        <v>4945</v>
      </c>
      <c r="D681" t="s">
        <v>4944</v>
      </c>
      <c r="E681" t="s">
        <v>1045</v>
      </c>
      <c r="F681" t="s">
        <v>4946</v>
      </c>
      <c r="G681" t="s">
        <v>1000</v>
      </c>
      <c r="H681" t="s">
        <v>4947</v>
      </c>
      <c r="I681" t="s">
        <v>1000</v>
      </c>
      <c r="J681" t="s">
        <v>1048</v>
      </c>
      <c r="K681" t="s">
        <v>1000</v>
      </c>
      <c r="L681" t="s">
        <v>4948</v>
      </c>
      <c r="M681">
        <v>55.340969999999999</v>
      </c>
      <c r="N681">
        <v>-160.49790999999999</v>
      </c>
      <c r="O681" t="s">
        <v>4949</v>
      </c>
    </row>
    <row r="682" spans="1:15" hidden="1" x14ac:dyDescent="0.3">
      <c r="A682" t="s">
        <v>4950</v>
      </c>
      <c r="B682" t="s">
        <v>4951</v>
      </c>
      <c r="C682" t="s">
        <v>4952</v>
      </c>
      <c r="D682" t="s">
        <v>4953</v>
      </c>
      <c r="E682" t="s">
        <v>2145</v>
      </c>
      <c r="F682" t="s">
        <v>4954</v>
      </c>
      <c r="G682" t="s">
        <v>4955</v>
      </c>
      <c r="H682" t="s">
        <v>1000</v>
      </c>
      <c r="I682" t="s">
        <v>1000</v>
      </c>
      <c r="J682" t="s">
        <v>1454</v>
      </c>
      <c r="K682" t="s">
        <v>1000</v>
      </c>
      <c r="L682" t="s">
        <v>4956</v>
      </c>
      <c r="M682">
        <v>64.804090000000002</v>
      </c>
      <c r="N682">
        <v>-147.56464</v>
      </c>
      <c r="O682" t="s">
        <v>1000</v>
      </c>
    </row>
    <row r="683" spans="1:15" hidden="1" x14ac:dyDescent="0.3">
      <c r="A683" t="s">
        <v>4950</v>
      </c>
      <c r="B683" t="s">
        <v>4951</v>
      </c>
      <c r="C683" t="s">
        <v>4957</v>
      </c>
      <c r="D683" t="s">
        <v>4958</v>
      </c>
      <c r="E683" t="s">
        <v>2145</v>
      </c>
      <c r="F683" t="s">
        <v>4959</v>
      </c>
      <c r="G683" t="s">
        <v>4960</v>
      </c>
      <c r="H683" t="s">
        <v>1000</v>
      </c>
      <c r="I683" t="s">
        <v>1000</v>
      </c>
      <c r="J683" t="s">
        <v>1454</v>
      </c>
      <c r="K683" t="s">
        <v>1000</v>
      </c>
      <c r="L683" t="s">
        <v>1000</v>
      </c>
      <c r="M683">
        <v>37.418095101036201</v>
      </c>
      <c r="N683">
        <v>-122.09853172302201</v>
      </c>
      <c r="O683" t="s">
        <v>1000</v>
      </c>
    </row>
    <row r="684" spans="1:15" hidden="1" x14ac:dyDescent="0.3">
      <c r="A684" t="s">
        <v>4950</v>
      </c>
      <c r="B684" t="s">
        <v>4951</v>
      </c>
      <c r="C684" t="s">
        <v>4961</v>
      </c>
      <c r="D684" t="s">
        <v>4962</v>
      </c>
      <c r="E684" t="s">
        <v>2145</v>
      </c>
      <c r="F684" t="s">
        <v>4963</v>
      </c>
      <c r="G684" t="s">
        <v>4964</v>
      </c>
      <c r="H684" t="s">
        <v>1000</v>
      </c>
      <c r="I684" t="s">
        <v>1000</v>
      </c>
      <c r="J684" t="s">
        <v>1454</v>
      </c>
      <c r="K684" t="s">
        <v>1000</v>
      </c>
      <c r="L684" t="s">
        <v>1000</v>
      </c>
      <c r="M684">
        <v>37.418095101036201</v>
      </c>
      <c r="N684">
        <v>-122.09853172302201</v>
      </c>
      <c r="O684" t="s">
        <v>1000</v>
      </c>
    </row>
    <row r="685" spans="1:15" hidden="1" x14ac:dyDescent="0.3">
      <c r="A685" t="s">
        <v>4950</v>
      </c>
      <c r="B685" t="s">
        <v>4951</v>
      </c>
      <c r="C685" t="s">
        <v>4965</v>
      </c>
      <c r="D685" t="s">
        <v>4966</v>
      </c>
      <c r="E685" t="s">
        <v>2145</v>
      </c>
      <c r="F685" t="s">
        <v>4967</v>
      </c>
      <c r="G685" t="s">
        <v>4968</v>
      </c>
      <c r="H685" t="s">
        <v>1000</v>
      </c>
      <c r="I685" t="s">
        <v>1000</v>
      </c>
      <c r="J685" t="s">
        <v>1454</v>
      </c>
      <c r="K685" t="s">
        <v>1000</v>
      </c>
      <c r="L685" t="s">
        <v>1000</v>
      </c>
      <c r="M685">
        <v>37.418095101036201</v>
      </c>
      <c r="N685">
        <v>-122.09853172302201</v>
      </c>
      <c r="O685" t="s">
        <v>1000</v>
      </c>
    </row>
    <row r="686" spans="1:15" hidden="1" x14ac:dyDescent="0.3">
      <c r="A686" t="s">
        <v>4950</v>
      </c>
      <c r="B686" t="s">
        <v>4951</v>
      </c>
      <c r="C686" t="s">
        <v>4969</v>
      </c>
      <c r="D686" t="s">
        <v>4970</v>
      </c>
      <c r="E686" t="s">
        <v>2145</v>
      </c>
      <c r="F686" t="s">
        <v>4971</v>
      </c>
      <c r="G686" t="s">
        <v>4972</v>
      </c>
      <c r="H686" t="s">
        <v>1000</v>
      </c>
      <c r="I686" t="s">
        <v>1000</v>
      </c>
      <c r="J686" t="s">
        <v>1454</v>
      </c>
      <c r="K686" t="s">
        <v>1000</v>
      </c>
      <c r="L686" t="s">
        <v>1000</v>
      </c>
      <c r="M686">
        <v>37.418095101036201</v>
      </c>
      <c r="N686">
        <v>-122.09853172302201</v>
      </c>
      <c r="O686" t="s">
        <v>1000</v>
      </c>
    </row>
    <row r="687" spans="1:15" hidden="1" x14ac:dyDescent="0.3">
      <c r="A687" t="s">
        <v>4950</v>
      </c>
      <c r="B687" t="s">
        <v>4951</v>
      </c>
      <c r="C687" t="s">
        <v>4973</v>
      </c>
      <c r="D687" t="s">
        <v>4974</v>
      </c>
      <c r="E687" t="s">
        <v>2145</v>
      </c>
      <c r="F687" t="s">
        <v>4975</v>
      </c>
      <c r="G687" t="s">
        <v>4976</v>
      </c>
      <c r="H687" t="s">
        <v>1000</v>
      </c>
      <c r="I687" t="s">
        <v>1000</v>
      </c>
      <c r="J687" t="s">
        <v>1454</v>
      </c>
      <c r="K687" t="s">
        <v>1000</v>
      </c>
      <c r="L687" t="s">
        <v>1000</v>
      </c>
      <c r="M687">
        <v>37.418095101036201</v>
      </c>
      <c r="N687">
        <v>-122.09853172302201</v>
      </c>
      <c r="O687" t="s">
        <v>1000</v>
      </c>
    </row>
    <row r="688" spans="1:15" hidden="1" x14ac:dyDescent="0.3">
      <c r="A688" t="s">
        <v>4977</v>
      </c>
      <c r="B688" t="s">
        <v>4978</v>
      </c>
      <c r="C688" t="s">
        <v>4979</v>
      </c>
      <c r="D688" t="s">
        <v>4980</v>
      </c>
      <c r="E688" t="s">
        <v>2124</v>
      </c>
      <c r="F688" t="s">
        <v>4981</v>
      </c>
      <c r="G688" t="s">
        <v>1000</v>
      </c>
      <c r="H688" t="s">
        <v>2452</v>
      </c>
      <c r="I688" t="s">
        <v>1000</v>
      </c>
      <c r="J688" t="s">
        <v>1017</v>
      </c>
      <c r="K688" t="s">
        <v>1000</v>
      </c>
      <c r="L688" t="s">
        <v>4982</v>
      </c>
      <c r="M688">
        <v>66.901150000000001</v>
      </c>
      <c r="N688">
        <v>-162.58108999999999</v>
      </c>
      <c r="O688" t="s">
        <v>4983</v>
      </c>
    </row>
    <row r="689" spans="1:15" hidden="1" x14ac:dyDescent="0.3">
      <c r="A689" t="s">
        <v>4984</v>
      </c>
      <c r="B689" t="s">
        <v>4985</v>
      </c>
      <c r="C689" t="s">
        <v>4986</v>
      </c>
      <c r="D689" t="s">
        <v>4987</v>
      </c>
      <c r="E689" t="s">
        <v>1045</v>
      </c>
      <c r="F689" t="s">
        <v>4988</v>
      </c>
      <c r="G689" t="s">
        <v>1000</v>
      </c>
      <c r="H689" t="s">
        <v>1000</v>
      </c>
      <c r="I689" t="s">
        <v>1513</v>
      </c>
      <c r="J689" t="s">
        <v>1048</v>
      </c>
      <c r="K689" t="s">
        <v>1000</v>
      </c>
      <c r="L689" t="s">
        <v>4989</v>
      </c>
      <c r="M689">
        <v>64.83784</v>
      </c>
      <c r="N689">
        <v>-147.70696000000001</v>
      </c>
      <c r="O689" t="s">
        <v>4990</v>
      </c>
    </row>
    <row r="690" spans="1:15" hidden="1" x14ac:dyDescent="0.3">
      <c r="A690" t="s">
        <v>4991</v>
      </c>
      <c r="B690" t="s">
        <v>4992</v>
      </c>
      <c r="C690" t="s">
        <v>4993</v>
      </c>
      <c r="D690" t="s">
        <v>4994</v>
      </c>
      <c r="E690" t="s">
        <v>3171</v>
      </c>
      <c r="F690" t="s">
        <v>4995</v>
      </c>
      <c r="G690" t="s">
        <v>1000</v>
      </c>
      <c r="H690" t="s">
        <v>4996</v>
      </c>
      <c r="I690" t="s">
        <v>1000</v>
      </c>
      <c r="J690" t="s">
        <v>2650</v>
      </c>
      <c r="K690" t="s">
        <v>1676</v>
      </c>
      <c r="L690" t="s">
        <v>4997</v>
      </c>
      <c r="M690">
        <v>58.48</v>
      </c>
      <c r="N690">
        <v>-134.15</v>
      </c>
      <c r="O690" t="s">
        <v>4998</v>
      </c>
    </row>
    <row r="691" spans="1:15" hidden="1" x14ac:dyDescent="0.3">
      <c r="A691" t="s">
        <v>4999</v>
      </c>
      <c r="B691" t="s">
        <v>5000</v>
      </c>
      <c r="C691" t="s">
        <v>5001</v>
      </c>
      <c r="D691" t="s">
        <v>1000</v>
      </c>
      <c r="E691" t="s">
        <v>2916</v>
      </c>
      <c r="F691" t="s">
        <v>5002</v>
      </c>
      <c r="G691" t="s">
        <v>1000</v>
      </c>
      <c r="H691" t="s">
        <v>5003</v>
      </c>
      <c r="I691" t="s">
        <v>1000</v>
      </c>
      <c r="J691" t="s">
        <v>1017</v>
      </c>
      <c r="K691" t="s">
        <v>1000</v>
      </c>
      <c r="L691" t="s">
        <v>1000</v>
      </c>
      <c r="M691">
        <v>37.418095101036201</v>
      </c>
      <c r="N691">
        <v>-122.09853172302201</v>
      </c>
      <c r="O691" t="s">
        <v>5004</v>
      </c>
    </row>
    <row r="692" spans="1:15" hidden="1" x14ac:dyDescent="0.3">
      <c r="A692" t="s">
        <v>5005</v>
      </c>
      <c r="B692" t="s">
        <v>5006</v>
      </c>
      <c r="C692" t="s">
        <v>5007</v>
      </c>
      <c r="D692" t="s">
        <v>1000</v>
      </c>
      <c r="E692" t="s">
        <v>2916</v>
      </c>
      <c r="F692" t="s">
        <v>5008</v>
      </c>
      <c r="G692" t="s">
        <v>1000</v>
      </c>
      <c r="H692" t="s">
        <v>2282</v>
      </c>
      <c r="I692" t="s">
        <v>1000</v>
      </c>
      <c r="J692" t="s">
        <v>1017</v>
      </c>
      <c r="K692" t="s">
        <v>1000</v>
      </c>
      <c r="L692" t="s">
        <v>1000</v>
      </c>
      <c r="M692">
        <v>37.418095101036201</v>
      </c>
      <c r="N692">
        <v>-122.09853172302201</v>
      </c>
      <c r="O692" t="s">
        <v>5004</v>
      </c>
    </row>
    <row r="693" spans="1:15" hidden="1" x14ac:dyDescent="0.3">
      <c r="A693" t="s">
        <v>5009</v>
      </c>
      <c r="B693" t="s">
        <v>5010</v>
      </c>
      <c r="C693" t="s">
        <v>5011</v>
      </c>
      <c r="D693" t="s">
        <v>5012</v>
      </c>
      <c r="E693" t="s">
        <v>3171</v>
      </c>
      <c r="F693" t="s">
        <v>5013</v>
      </c>
      <c r="G693" t="s">
        <v>1000</v>
      </c>
      <c r="H693" t="s">
        <v>5014</v>
      </c>
      <c r="I693" t="s">
        <v>1000</v>
      </c>
      <c r="J693" t="s">
        <v>1017</v>
      </c>
      <c r="K693" t="s">
        <v>1000</v>
      </c>
      <c r="L693" t="s">
        <v>5015</v>
      </c>
      <c r="M693">
        <v>61.205939999999998</v>
      </c>
      <c r="N693">
        <v>-149.82445000000001</v>
      </c>
      <c r="O693" t="s">
        <v>5016</v>
      </c>
    </row>
    <row r="694" spans="1:15" hidden="1" x14ac:dyDescent="0.3">
      <c r="A694" t="s">
        <v>5017</v>
      </c>
      <c r="B694" t="s">
        <v>5018</v>
      </c>
      <c r="C694" t="s">
        <v>5019</v>
      </c>
      <c r="D694" t="s">
        <v>5018</v>
      </c>
      <c r="E694" t="s">
        <v>2130</v>
      </c>
      <c r="F694" t="s">
        <v>5020</v>
      </c>
      <c r="G694" t="s">
        <v>1000</v>
      </c>
      <c r="H694" t="s">
        <v>5021</v>
      </c>
      <c r="I694" t="s">
        <v>1000</v>
      </c>
      <c r="J694" t="s">
        <v>1048</v>
      </c>
      <c r="K694" t="s">
        <v>1000</v>
      </c>
      <c r="L694" t="s">
        <v>5022</v>
      </c>
      <c r="M694">
        <v>57.049819999999997</v>
      </c>
      <c r="N694">
        <v>-135.33543</v>
      </c>
      <c r="O694" t="s">
        <v>5023</v>
      </c>
    </row>
    <row r="695" spans="1:15" hidden="1" x14ac:dyDescent="0.3">
      <c r="A695" t="s">
        <v>5024</v>
      </c>
      <c r="B695" t="s">
        <v>5025</v>
      </c>
      <c r="C695" t="s">
        <v>5026</v>
      </c>
      <c r="D695" t="s">
        <v>5027</v>
      </c>
      <c r="E695" t="s">
        <v>3171</v>
      </c>
      <c r="F695" t="s">
        <v>5028</v>
      </c>
      <c r="G695" t="s">
        <v>1000</v>
      </c>
      <c r="H695" t="s">
        <v>5029</v>
      </c>
      <c r="I695" t="s">
        <v>1000</v>
      </c>
      <c r="J695" t="s">
        <v>1017</v>
      </c>
      <c r="K695" t="s">
        <v>1676</v>
      </c>
      <c r="L695" t="s">
        <v>5030</v>
      </c>
      <c r="M695">
        <v>64.844669999999994</v>
      </c>
      <c r="N695">
        <v>-148.00325000000001</v>
      </c>
      <c r="O695" t="s">
        <v>5031</v>
      </c>
    </row>
    <row r="696" spans="1:15" hidden="1" x14ac:dyDescent="0.3">
      <c r="A696" t="s">
        <v>5032</v>
      </c>
      <c r="B696" t="s">
        <v>5033</v>
      </c>
      <c r="C696" t="s">
        <v>5034</v>
      </c>
      <c r="D696" t="s">
        <v>5035</v>
      </c>
      <c r="E696" t="s">
        <v>3171</v>
      </c>
      <c r="F696" t="s">
        <v>5036</v>
      </c>
      <c r="G696" t="s">
        <v>1000</v>
      </c>
      <c r="H696" t="s">
        <v>5037</v>
      </c>
      <c r="I696" t="s">
        <v>1000</v>
      </c>
      <c r="J696" t="s">
        <v>1017</v>
      </c>
      <c r="K696" t="s">
        <v>1676</v>
      </c>
      <c r="L696" t="s">
        <v>5038</v>
      </c>
      <c r="M696">
        <v>60.415050000000001</v>
      </c>
      <c r="N696">
        <v>-149.37180000000001</v>
      </c>
      <c r="O696" t="s">
        <v>5039</v>
      </c>
    </row>
    <row r="697" spans="1:15" hidden="1" x14ac:dyDescent="0.3">
      <c r="A697" t="s">
        <v>5040</v>
      </c>
      <c r="B697" t="s">
        <v>5041</v>
      </c>
      <c r="C697" t="s">
        <v>5042</v>
      </c>
      <c r="D697" t="s">
        <v>5043</v>
      </c>
      <c r="E697" t="s">
        <v>3171</v>
      </c>
      <c r="F697" t="s">
        <v>5044</v>
      </c>
      <c r="G697" t="s">
        <v>1000</v>
      </c>
      <c r="H697" t="s">
        <v>5045</v>
      </c>
      <c r="I697" t="s">
        <v>1000</v>
      </c>
      <c r="J697" t="s">
        <v>1017</v>
      </c>
      <c r="K697" t="s">
        <v>1000</v>
      </c>
      <c r="L697" t="s">
        <v>5046</v>
      </c>
      <c r="M697">
        <v>61.52176</v>
      </c>
      <c r="N697">
        <v>-149.08462</v>
      </c>
      <c r="O697" t="s">
        <v>5047</v>
      </c>
    </row>
    <row r="698" spans="1:15" hidden="1" x14ac:dyDescent="0.3">
      <c r="A698" t="s">
        <v>5048</v>
      </c>
      <c r="B698" t="s">
        <v>5049</v>
      </c>
      <c r="C698" t="s">
        <v>5050</v>
      </c>
      <c r="D698" t="s">
        <v>5051</v>
      </c>
      <c r="E698" t="s">
        <v>3171</v>
      </c>
      <c r="F698" t="s">
        <v>5052</v>
      </c>
      <c r="G698" t="s">
        <v>1000</v>
      </c>
      <c r="H698" t="s">
        <v>5053</v>
      </c>
      <c r="I698" t="s">
        <v>1000</v>
      </c>
      <c r="J698" t="s">
        <v>1017</v>
      </c>
      <c r="K698" t="s">
        <v>1000</v>
      </c>
      <c r="L698" t="s">
        <v>5054</v>
      </c>
      <c r="M698">
        <v>61.326439999999998</v>
      </c>
      <c r="N698">
        <v>-149.5701</v>
      </c>
      <c r="O698" t="s">
        <v>5055</v>
      </c>
    </row>
    <row r="699" spans="1:15" hidden="1" x14ac:dyDescent="0.3">
      <c r="A699" t="s">
        <v>5056</v>
      </c>
      <c r="B699" t="s">
        <v>5057</v>
      </c>
      <c r="C699" t="s">
        <v>5058</v>
      </c>
      <c r="D699" t="s">
        <v>5059</v>
      </c>
      <c r="E699" t="s">
        <v>3171</v>
      </c>
      <c r="F699" t="s">
        <v>5060</v>
      </c>
      <c r="G699" t="s">
        <v>1000</v>
      </c>
      <c r="H699" t="s">
        <v>5061</v>
      </c>
      <c r="I699" t="s">
        <v>1000</v>
      </c>
      <c r="J699" t="s">
        <v>1017</v>
      </c>
      <c r="K699" t="s">
        <v>1000</v>
      </c>
      <c r="L699" t="s">
        <v>5062</v>
      </c>
      <c r="M699">
        <v>60.536110000000001</v>
      </c>
      <c r="N699">
        <v>-150.79539</v>
      </c>
      <c r="O699" t="s">
        <v>5063</v>
      </c>
    </row>
    <row r="700" spans="1:15" hidden="1" x14ac:dyDescent="0.3">
      <c r="A700" t="s">
        <v>5064</v>
      </c>
      <c r="B700" t="s">
        <v>5065</v>
      </c>
      <c r="C700" t="s">
        <v>5066</v>
      </c>
      <c r="D700" t="s">
        <v>5067</v>
      </c>
      <c r="E700" t="s">
        <v>3171</v>
      </c>
      <c r="F700" t="s">
        <v>5068</v>
      </c>
      <c r="G700" t="s">
        <v>1000</v>
      </c>
      <c r="H700" t="s">
        <v>5069</v>
      </c>
      <c r="I700" t="s">
        <v>1000</v>
      </c>
      <c r="J700" t="s">
        <v>1017</v>
      </c>
      <c r="K700" t="s">
        <v>1000</v>
      </c>
      <c r="L700" t="s">
        <v>5070</v>
      </c>
      <c r="M700">
        <v>61.181080000000001</v>
      </c>
      <c r="N700">
        <v>-149.83394999999999</v>
      </c>
      <c r="O700" t="s">
        <v>5071</v>
      </c>
    </row>
    <row r="701" spans="1:15" hidden="1" x14ac:dyDescent="0.3">
      <c r="A701" t="s">
        <v>5072</v>
      </c>
      <c r="B701" t="s">
        <v>5073</v>
      </c>
      <c r="C701" t="s">
        <v>5074</v>
      </c>
      <c r="D701" t="s">
        <v>1000</v>
      </c>
      <c r="E701" t="s">
        <v>3171</v>
      </c>
      <c r="F701" t="s">
        <v>5075</v>
      </c>
      <c r="G701" t="s">
        <v>1000</v>
      </c>
      <c r="H701" t="s">
        <v>1000</v>
      </c>
      <c r="I701" t="s">
        <v>1000</v>
      </c>
      <c r="J701" t="s">
        <v>1027</v>
      </c>
      <c r="K701" t="s">
        <v>1000</v>
      </c>
      <c r="L701" t="s">
        <v>1000</v>
      </c>
      <c r="M701">
        <v>37.418095101036201</v>
      </c>
      <c r="N701">
        <v>-122.09853172302201</v>
      </c>
      <c r="O701" t="s">
        <v>1000</v>
      </c>
    </row>
    <row r="702" spans="1:15" hidden="1" x14ac:dyDescent="0.3">
      <c r="A702" t="s">
        <v>5072</v>
      </c>
      <c r="B702" t="s">
        <v>5073</v>
      </c>
      <c r="C702" t="s">
        <v>5076</v>
      </c>
      <c r="D702" t="s">
        <v>5077</v>
      </c>
      <c r="E702" t="s">
        <v>3171</v>
      </c>
      <c r="F702" t="s">
        <v>5078</v>
      </c>
      <c r="G702" t="s">
        <v>1000</v>
      </c>
      <c r="H702" t="s">
        <v>5079</v>
      </c>
      <c r="I702" t="s">
        <v>1000</v>
      </c>
      <c r="J702" t="s">
        <v>1017</v>
      </c>
      <c r="K702" t="s">
        <v>1000</v>
      </c>
      <c r="L702" t="s">
        <v>5080</v>
      </c>
      <c r="M702">
        <v>64.044359999999998</v>
      </c>
      <c r="N702">
        <v>-145.72875999999999</v>
      </c>
      <c r="O702" t="s">
        <v>5081</v>
      </c>
    </row>
    <row r="703" spans="1:15" hidden="1" x14ac:dyDescent="0.3">
      <c r="A703" t="s">
        <v>5082</v>
      </c>
      <c r="B703" t="s">
        <v>5083</v>
      </c>
      <c r="C703" t="s">
        <v>5084</v>
      </c>
      <c r="D703" t="s">
        <v>5085</v>
      </c>
      <c r="E703" t="s">
        <v>3171</v>
      </c>
      <c r="F703" t="s">
        <v>5086</v>
      </c>
      <c r="G703" t="s">
        <v>1000</v>
      </c>
      <c r="H703" t="s">
        <v>1000</v>
      </c>
      <c r="I703" t="s">
        <v>5087</v>
      </c>
      <c r="J703" t="s">
        <v>1017</v>
      </c>
      <c r="K703" t="s">
        <v>1000</v>
      </c>
      <c r="L703" t="s">
        <v>5088</v>
      </c>
      <c r="M703">
        <v>64.036360000000002</v>
      </c>
      <c r="N703">
        <v>-145.73394999999999</v>
      </c>
      <c r="O703" t="s">
        <v>5089</v>
      </c>
    </row>
    <row r="704" spans="1:15" hidden="1" x14ac:dyDescent="0.3">
      <c r="A704" t="s">
        <v>5090</v>
      </c>
      <c r="B704" t="s">
        <v>5091</v>
      </c>
      <c r="C704" t="s">
        <v>5092</v>
      </c>
      <c r="D704" t="s">
        <v>5093</v>
      </c>
      <c r="E704" t="s">
        <v>3171</v>
      </c>
      <c r="F704" t="s">
        <v>5094</v>
      </c>
      <c r="G704" t="s">
        <v>1000</v>
      </c>
      <c r="H704" t="s">
        <v>5095</v>
      </c>
      <c r="I704" t="s">
        <v>1000</v>
      </c>
      <c r="J704" t="s">
        <v>1017</v>
      </c>
      <c r="K704" t="s">
        <v>1000</v>
      </c>
      <c r="L704" t="s">
        <v>5096</v>
      </c>
      <c r="M704">
        <v>63.716990000000003</v>
      </c>
      <c r="N704">
        <v>-144.65664000000001</v>
      </c>
      <c r="O704" t="s">
        <v>5097</v>
      </c>
    </row>
    <row r="705" spans="1:15" hidden="1" x14ac:dyDescent="0.3">
      <c r="A705" t="s">
        <v>5098</v>
      </c>
      <c r="B705" t="s">
        <v>5099</v>
      </c>
      <c r="C705" t="s">
        <v>5100</v>
      </c>
      <c r="D705" t="s">
        <v>5101</v>
      </c>
      <c r="E705" t="s">
        <v>3772</v>
      </c>
      <c r="F705" t="s">
        <v>5102</v>
      </c>
      <c r="G705" t="s">
        <v>1000</v>
      </c>
      <c r="H705" t="s">
        <v>5103</v>
      </c>
      <c r="I705" t="s">
        <v>1000</v>
      </c>
      <c r="J705" t="s">
        <v>1017</v>
      </c>
      <c r="K705" t="s">
        <v>1000</v>
      </c>
      <c r="L705" t="s">
        <v>5104</v>
      </c>
      <c r="M705">
        <v>60.787799999999997</v>
      </c>
      <c r="N705">
        <v>-161.83669</v>
      </c>
      <c r="O705" t="s">
        <v>5105</v>
      </c>
    </row>
    <row r="706" spans="1:15" hidden="1" x14ac:dyDescent="0.3">
      <c r="A706" t="s">
        <v>5106</v>
      </c>
      <c r="B706" t="s">
        <v>5107</v>
      </c>
      <c r="C706" t="s">
        <v>5108</v>
      </c>
      <c r="D706" t="s">
        <v>5109</v>
      </c>
      <c r="E706" t="s">
        <v>3171</v>
      </c>
      <c r="F706" t="s">
        <v>5110</v>
      </c>
      <c r="G706" t="s">
        <v>1000</v>
      </c>
      <c r="H706" t="s">
        <v>1000</v>
      </c>
      <c r="I706" t="s">
        <v>1513</v>
      </c>
      <c r="J706" t="s">
        <v>1017</v>
      </c>
      <c r="K706" t="s">
        <v>5111</v>
      </c>
      <c r="L706" t="s">
        <v>5112</v>
      </c>
      <c r="M706">
        <v>64.805589999999995</v>
      </c>
      <c r="N706">
        <v>-147.88981999999999</v>
      </c>
      <c r="O706" t="s">
        <v>5113</v>
      </c>
    </row>
    <row r="707" spans="1:15" hidden="1" x14ac:dyDescent="0.3">
      <c r="A707" t="s">
        <v>5114</v>
      </c>
      <c r="B707" t="s">
        <v>5115</v>
      </c>
      <c r="C707" t="s">
        <v>5116</v>
      </c>
      <c r="D707" t="s">
        <v>5117</v>
      </c>
      <c r="E707" t="s">
        <v>3171</v>
      </c>
      <c r="F707" t="s">
        <v>5118</v>
      </c>
      <c r="G707" t="s">
        <v>1000</v>
      </c>
      <c r="H707" t="s">
        <v>5119</v>
      </c>
      <c r="I707" t="s">
        <v>1000</v>
      </c>
      <c r="J707" t="s">
        <v>1017</v>
      </c>
      <c r="K707" t="s">
        <v>1000</v>
      </c>
      <c r="L707" t="s">
        <v>5120</v>
      </c>
      <c r="M707">
        <v>58.364550000000001</v>
      </c>
      <c r="N707">
        <v>-134.60563999999999</v>
      </c>
      <c r="O707" t="s">
        <v>5121</v>
      </c>
    </row>
    <row r="708" spans="1:15" hidden="1" x14ac:dyDescent="0.3">
      <c r="A708" t="s">
        <v>5122</v>
      </c>
      <c r="B708" t="s">
        <v>5123</v>
      </c>
      <c r="C708" t="s">
        <v>5124</v>
      </c>
      <c r="D708" t="s">
        <v>5125</v>
      </c>
      <c r="E708" t="s">
        <v>3171</v>
      </c>
      <c r="F708" t="s">
        <v>5126</v>
      </c>
      <c r="G708" t="s">
        <v>1000</v>
      </c>
      <c r="H708" t="s">
        <v>5127</v>
      </c>
      <c r="I708" t="s">
        <v>1000</v>
      </c>
      <c r="J708" t="s">
        <v>5128</v>
      </c>
      <c r="K708" t="s">
        <v>1000</v>
      </c>
      <c r="L708" t="s">
        <v>1000</v>
      </c>
      <c r="M708">
        <v>37.418095101036201</v>
      </c>
      <c r="N708">
        <v>-122.09853172302201</v>
      </c>
      <c r="O708" t="s">
        <v>5129</v>
      </c>
    </row>
    <row r="709" spans="1:15" hidden="1" x14ac:dyDescent="0.3">
      <c r="A709" t="s">
        <v>5130</v>
      </c>
      <c r="B709" t="s">
        <v>5131</v>
      </c>
      <c r="C709" t="s">
        <v>5132</v>
      </c>
      <c r="D709" t="s">
        <v>5133</v>
      </c>
      <c r="E709" t="s">
        <v>3772</v>
      </c>
      <c r="F709" t="s">
        <v>5134</v>
      </c>
      <c r="G709" t="s">
        <v>1000</v>
      </c>
      <c r="H709" t="s">
        <v>5135</v>
      </c>
      <c r="I709" t="s">
        <v>1000</v>
      </c>
      <c r="J709" t="s">
        <v>1017</v>
      </c>
      <c r="K709" t="s">
        <v>1000</v>
      </c>
      <c r="L709" t="s">
        <v>1000</v>
      </c>
      <c r="M709">
        <v>37.418095101036201</v>
      </c>
      <c r="N709">
        <v>-122.09853172302201</v>
      </c>
      <c r="O709" t="s">
        <v>5136</v>
      </c>
    </row>
    <row r="710" spans="1:15" hidden="1" x14ac:dyDescent="0.3">
      <c r="A710" t="s">
        <v>5137</v>
      </c>
      <c r="B710" t="s">
        <v>5138</v>
      </c>
      <c r="C710" t="s">
        <v>5139</v>
      </c>
      <c r="D710" t="s">
        <v>5140</v>
      </c>
      <c r="E710" t="s">
        <v>3171</v>
      </c>
      <c r="F710" t="s">
        <v>5141</v>
      </c>
      <c r="G710" t="s">
        <v>1000</v>
      </c>
      <c r="H710" t="s">
        <v>5142</v>
      </c>
      <c r="I710" t="s">
        <v>1000</v>
      </c>
      <c r="J710" t="s">
        <v>1017</v>
      </c>
      <c r="K710" t="s">
        <v>1000</v>
      </c>
      <c r="L710" t="s">
        <v>5143</v>
      </c>
      <c r="M710">
        <v>61.599420000000002</v>
      </c>
      <c r="N710">
        <v>-149.11463000000001</v>
      </c>
      <c r="O710" t="s">
        <v>5144</v>
      </c>
    </row>
    <row r="711" spans="1:15" hidden="1" x14ac:dyDescent="0.3">
      <c r="A711" t="s">
        <v>5145</v>
      </c>
      <c r="B711" t="s">
        <v>5146</v>
      </c>
      <c r="C711" t="s">
        <v>5147</v>
      </c>
      <c r="D711" t="s">
        <v>5148</v>
      </c>
      <c r="E711" t="s">
        <v>2916</v>
      </c>
      <c r="F711" t="s">
        <v>5149</v>
      </c>
      <c r="G711" t="s">
        <v>1000</v>
      </c>
      <c r="H711" t="s">
        <v>5150</v>
      </c>
      <c r="I711" t="s">
        <v>1000</v>
      </c>
      <c r="J711" t="s">
        <v>1017</v>
      </c>
      <c r="K711" t="s">
        <v>1000</v>
      </c>
      <c r="L711" t="s">
        <v>5151</v>
      </c>
      <c r="M711">
        <v>61.222990000000003</v>
      </c>
      <c r="N711">
        <v>-149.87255999999999</v>
      </c>
      <c r="O711" t="s">
        <v>5152</v>
      </c>
    </row>
    <row r="712" spans="1:15" hidden="1" x14ac:dyDescent="0.3">
      <c r="A712" t="s">
        <v>5153</v>
      </c>
      <c r="B712" t="s">
        <v>5154</v>
      </c>
      <c r="C712" t="s">
        <v>5155</v>
      </c>
      <c r="D712" t="s">
        <v>5156</v>
      </c>
      <c r="E712" t="s">
        <v>2916</v>
      </c>
      <c r="F712" t="s">
        <v>5157</v>
      </c>
      <c r="G712" t="s">
        <v>1000</v>
      </c>
      <c r="H712" t="s">
        <v>5158</v>
      </c>
      <c r="I712" t="s">
        <v>1000</v>
      </c>
      <c r="J712" t="s">
        <v>1017</v>
      </c>
      <c r="K712" t="s">
        <v>1125</v>
      </c>
      <c r="L712" t="s">
        <v>3536</v>
      </c>
      <c r="M712">
        <v>61.222990000000003</v>
      </c>
      <c r="N712">
        <v>-149.87255999999999</v>
      </c>
      <c r="O712" t="s">
        <v>5159</v>
      </c>
    </row>
    <row r="713" spans="1:15" hidden="1" x14ac:dyDescent="0.3">
      <c r="A713" t="s">
        <v>5160</v>
      </c>
      <c r="B713" t="s">
        <v>5161</v>
      </c>
      <c r="C713" t="s">
        <v>5162</v>
      </c>
      <c r="D713" t="s">
        <v>1000</v>
      </c>
      <c r="E713" t="s">
        <v>3772</v>
      </c>
      <c r="F713" t="s">
        <v>5163</v>
      </c>
      <c r="G713" t="s">
        <v>1000</v>
      </c>
      <c r="H713" t="s">
        <v>5164</v>
      </c>
      <c r="I713" t="s">
        <v>1000</v>
      </c>
      <c r="J713" t="s">
        <v>1017</v>
      </c>
      <c r="K713" t="s">
        <v>1000</v>
      </c>
      <c r="L713" t="s">
        <v>1000</v>
      </c>
      <c r="M713">
        <v>37.418095101036201</v>
      </c>
      <c r="N713">
        <v>-122.09853172302201</v>
      </c>
      <c r="O713" t="s">
        <v>5165</v>
      </c>
    </row>
    <row r="714" spans="1:15" hidden="1" x14ac:dyDescent="0.3">
      <c r="A714" t="s">
        <v>5166</v>
      </c>
      <c r="B714" t="s">
        <v>5167</v>
      </c>
      <c r="C714" t="s">
        <v>5168</v>
      </c>
      <c r="D714" t="s">
        <v>5169</v>
      </c>
      <c r="E714" t="s">
        <v>3772</v>
      </c>
      <c r="F714" t="s">
        <v>5170</v>
      </c>
      <c r="G714" t="s">
        <v>1000</v>
      </c>
      <c r="H714" t="s">
        <v>5171</v>
      </c>
      <c r="I714" t="s">
        <v>1000</v>
      </c>
      <c r="J714" t="s">
        <v>5128</v>
      </c>
      <c r="K714" t="s">
        <v>1000</v>
      </c>
      <c r="L714" t="s">
        <v>1000</v>
      </c>
      <c r="M714">
        <v>37.418095101036201</v>
      </c>
      <c r="N714">
        <v>-122.09853172302201</v>
      </c>
      <c r="O714" t="s">
        <v>1000</v>
      </c>
    </row>
    <row r="715" spans="1:15" hidden="1" x14ac:dyDescent="0.3">
      <c r="A715" t="s">
        <v>5172</v>
      </c>
      <c r="B715" t="s">
        <v>5173</v>
      </c>
      <c r="C715" t="s">
        <v>5174</v>
      </c>
      <c r="D715" t="s">
        <v>5175</v>
      </c>
      <c r="E715" t="s">
        <v>3772</v>
      </c>
      <c r="F715" t="s">
        <v>5176</v>
      </c>
      <c r="G715" t="s">
        <v>1000</v>
      </c>
      <c r="H715" t="s">
        <v>5177</v>
      </c>
      <c r="I715" t="s">
        <v>1000</v>
      </c>
      <c r="J715" t="s">
        <v>1017</v>
      </c>
      <c r="K715" t="s">
        <v>1000</v>
      </c>
      <c r="L715" t="s">
        <v>5178</v>
      </c>
      <c r="M715">
        <v>60.101349999999996</v>
      </c>
      <c r="N715">
        <v>-149.44262000000001</v>
      </c>
      <c r="O715" t="s">
        <v>5179</v>
      </c>
    </row>
    <row r="716" spans="1:15" hidden="1" x14ac:dyDescent="0.3">
      <c r="A716" t="s">
        <v>5180</v>
      </c>
      <c r="B716" t="s">
        <v>5181</v>
      </c>
      <c r="C716" t="s">
        <v>5182</v>
      </c>
      <c r="D716" t="s">
        <v>5183</v>
      </c>
      <c r="E716" t="s">
        <v>3772</v>
      </c>
      <c r="F716" t="s">
        <v>5184</v>
      </c>
      <c r="G716" t="s">
        <v>1000</v>
      </c>
      <c r="H716" t="s">
        <v>5185</v>
      </c>
      <c r="I716" t="s">
        <v>1000</v>
      </c>
      <c r="J716" t="s">
        <v>1017</v>
      </c>
      <c r="K716" t="s">
        <v>1000</v>
      </c>
      <c r="L716" t="s">
        <v>1000</v>
      </c>
      <c r="M716">
        <v>37.418095101036201</v>
      </c>
      <c r="N716">
        <v>-122.09853172302201</v>
      </c>
      <c r="O716" t="s">
        <v>5186</v>
      </c>
    </row>
    <row r="717" spans="1:15" hidden="1" x14ac:dyDescent="0.3">
      <c r="A717" t="s">
        <v>5187</v>
      </c>
      <c r="B717" t="s">
        <v>5188</v>
      </c>
      <c r="C717" t="s">
        <v>5189</v>
      </c>
      <c r="D717" t="s">
        <v>5190</v>
      </c>
      <c r="E717" t="s">
        <v>1045</v>
      </c>
      <c r="F717" t="s">
        <v>5191</v>
      </c>
      <c r="G717" t="s">
        <v>1000</v>
      </c>
      <c r="H717" t="s">
        <v>2140</v>
      </c>
      <c r="I717" t="s">
        <v>1000</v>
      </c>
      <c r="J717" t="s">
        <v>1048</v>
      </c>
      <c r="K717" t="s">
        <v>1000</v>
      </c>
      <c r="L717" t="s">
        <v>5192</v>
      </c>
      <c r="M717">
        <v>61.222990000000003</v>
      </c>
      <c r="N717">
        <v>-149.87255999999999</v>
      </c>
      <c r="O717" t="s">
        <v>5193</v>
      </c>
    </row>
    <row r="718" spans="1:15" hidden="1" x14ac:dyDescent="0.3">
      <c r="A718" t="s">
        <v>5194</v>
      </c>
      <c r="B718" t="s">
        <v>5195</v>
      </c>
      <c r="C718" t="s">
        <v>5196</v>
      </c>
      <c r="D718" t="s">
        <v>1000</v>
      </c>
      <c r="E718" t="s">
        <v>2124</v>
      </c>
      <c r="F718" t="s">
        <v>5197</v>
      </c>
      <c r="G718" t="s">
        <v>1000</v>
      </c>
      <c r="H718" t="s">
        <v>5198</v>
      </c>
      <c r="I718" t="s">
        <v>1000</v>
      </c>
      <c r="J718" t="s">
        <v>1017</v>
      </c>
      <c r="K718" t="s">
        <v>1125</v>
      </c>
      <c r="L718" t="s">
        <v>1000</v>
      </c>
      <c r="M718">
        <v>37.418095101036201</v>
      </c>
      <c r="N718">
        <v>-122.09853172302201</v>
      </c>
      <c r="O718" t="s">
        <v>1000</v>
      </c>
    </row>
    <row r="719" spans="1:15" hidden="1" x14ac:dyDescent="0.3">
      <c r="A719" t="s">
        <v>5199</v>
      </c>
      <c r="B719" t="s">
        <v>5200</v>
      </c>
      <c r="C719" t="s">
        <v>5201</v>
      </c>
      <c r="D719" t="s">
        <v>5202</v>
      </c>
      <c r="E719" t="s">
        <v>3171</v>
      </c>
      <c r="F719" t="s">
        <v>5203</v>
      </c>
      <c r="G719" t="s">
        <v>1000</v>
      </c>
      <c r="H719" t="s">
        <v>5204</v>
      </c>
      <c r="I719" t="s">
        <v>1000</v>
      </c>
      <c r="J719" t="s">
        <v>1017</v>
      </c>
      <c r="K719" t="s">
        <v>1000</v>
      </c>
      <c r="L719" t="s">
        <v>5205</v>
      </c>
      <c r="M719">
        <v>61.029960000000003</v>
      </c>
      <c r="N719">
        <v>-149.76050000000001</v>
      </c>
      <c r="O719" t="s">
        <v>5206</v>
      </c>
    </row>
    <row r="720" spans="1:15" hidden="1" x14ac:dyDescent="0.3">
      <c r="A720" t="s">
        <v>5207</v>
      </c>
      <c r="B720" t="s">
        <v>5208</v>
      </c>
      <c r="C720" t="s">
        <v>5209</v>
      </c>
      <c r="D720" t="s">
        <v>5210</v>
      </c>
      <c r="E720" t="s">
        <v>3772</v>
      </c>
      <c r="F720" t="s">
        <v>5211</v>
      </c>
      <c r="G720" t="s">
        <v>1000</v>
      </c>
      <c r="H720" t="s">
        <v>5212</v>
      </c>
      <c r="I720" t="s">
        <v>1000</v>
      </c>
      <c r="J720" t="s">
        <v>1017</v>
      </c>
      <c r="K720" t="s">
        <v>1000</v>
      </c>
      <c r="L720" t="s">
        <v>5213</v>
      </c>
      <c r="M720">
        <v>57.118340000000003</v>
      </c>
      <c r="N720">
        <v>-135.38735</v>
      </c>
      <c r="O720" t="s">
        <v>5214</v>
      </c>
    </row>
    <row r="721" spans="1:15" hidden="1" x14ac:dyDescent="0.3">
      <c r="A721" t="s">
        <v>5215</v>
      </c>
      <c r="B721" t="s">
        <v>5216</v>
      </c>
      <c r="C721" t="s">
        <v>5217</v>
      </c>
      <c r="D721" t="s">
        <v>5218</v>
      </c>
      <c r="E721" t="s">
        <v>2124</v>
      </c>
      <c r="F721" t="s">
        <v>5219</v>
      </c>
      <c r="G721" t="s">
        <v>1000</v>
      </c>
      <c r="H721" t="s">
        <v>5220</v>
      </c>
      <c r="I721" t="s">
        <v>1000</v>
      </c>
      <c r="J721" t="s">
        <v>1017</v>
      </c>
      <c r="K721" t="s">
        <v>1000</v>
      </c>
      <c r="L721" t="s">
        <v>5221</v>
      </c>
      <c r="M721">
        <v>58.30189</v>
      </c>
      <c r="N721">
        <v>-134.40993</v>
      </c>
      <c r="O721" t="s">
        <v>5222</v>
      </c>
    </row>
    <row r="722" spans="1:15" hidden="1" x14ac:dyDescent="0.3">
      <c r="A722" t="s">
        <v>5223</v>
      </c>
      <c r="B722" t="s">
        <v>5224</v>
      </c>
      <c r="C722" t="s">
        <v>5225</v>
      </c>
      <c r="D722" t="s">
        <v>5226</v>
      </c>
      <c r="E722" t="s">
        <v>2124</v>
      </c>
      <c r="F722" t="s">
        <v>5227</v>
      </c>
      <c r="G722" t="s">
        <v>1000</v>
      </c>
      <c r="H722" t="s">
        <v>1000</v>
      </c>
      <c r="I722" t="s">
        <v>1000</v>
      </c>
      <c r="J722" t="s">
        <v>1027</v>
      </c>
      <c r="K722" t="s">
        <v>1000</v>
      </c>
      <c r="L722" t="s">
        <v>5228</v>
      </c>
      <c r="M722">
        <v>60.093919999999997</v>
      </c>
      <c r="N722">
        <v>-149.33806999999999</v>
      </c>
      <c r="O722" t="s">
        <v>5229</v>
      </c>
    </row>
    <row r="723" spans="1:15" hidden="1" x14ac:dyDescent="0.3">
      <c r="A723" t="s">
        <v>5230</v>
      </c>
      <c r="B723" t="s">
        <v>5231</v>
      </c>
      <c r="C723" t="s">
        <v>5232</v>
      </c>
      <c r="D723" t="s">
        <v>5233</v>
      </c>
      <c r="E723" t="s">
        <v>3171</v>
      </c>
      <c r="F723" t="s">
        <v>5234</v>
      </c>
      <c r="G723" t="s">
        <v>1000</v>
      </c>
      <c r="H723" t="s">
        <v>1513</v>
      </c>
      <c r="I723" t="s">
        <v>1000</v>
      </c>
      <c r="J723" t="s">
        <v>4601</v>
      </c>
      <c r="K723" t="s">
        <v>1000</v>
      </c>
      <c r="L723" t="s">
        <v>5235</v>
      </c>
      <c r="M723">
        <v>58.355049999999999</v>
      </c>
      <c r="N723">
        <v>-134.49950000000001</v>
      </c>
      <c r="O723" t="s">
        <v>5236</v>
      </c>
    </row>
    <row r="724" spans="1:15" hidden="1" x14ac:dyDescent="0.3">
      <c r="A724" t="s">
        <v>5237</v>
      </c>
      <c r="B724" t="s">
        <v>5238</v>
      </c>
      <c r="C724" t="s">
        <v>5239</v>
      </c>
      <c r="D724" t="s">
        <v>5240</v>
      </c>
      <c r="E724" t="s">
        <v>3772</v>
      </c>
      <c r="F724" t="s">
        <v>5241</v>
      </c>
      <c r="G724" t="s">
        <v>1000</v>
      </c>
      <c r="H724" t="s">
        <v>5242</v>
      </c>
      <c r="I724" t="s">
        <v>1000</v>
      </c>
      <c r="J724" t="s">
        <v>4667</v>
      </c>
      <c r="K724" t="s">
        <v>5243</v>
      </c>
      <c r="L724" t="s">
        <v>5244</v>
      </c>
      <c r="M724">
        <v>59.041939999999997</v>
      </c>
      <c r="N724">
        <v>-158.46799999999999</v>
      </c>
      <c r="O724" t="s">
        <v>5245</v>
      </c>
    </row>
    <row r="725" spans="1:15" hidden="1" x14ac:dyDescent="0.3">
      <c r="A725" t="s">
        <v>5246</v>
      </c>
      <c r="B725" t="s">
        <v>5247</v>
      </c>
      <c r="C725" t="s">
        <v>5248</v>
      </c>
      <c r="D725" t="s">
        <v>5249</v>
      </c>
      <c r="E725" t="s">
        <v>3772</v>
      </c>
      <c r="F725" t="s">
        <v>5250</v>
      </c>
      <c r="G725" t="s">
        <v>1000</v>
      </c>
      <c r="H725" t="s">
        <v>5251</v>
      </c>
      <c r="I725" t="s">
        <v>1000</v>
      </c>
      <c r="J725" t="s">
        <v>4667</v>
      </c>
      <c r="K725" t="s">
        <v>1000</v>
      </c>
      <c r="L725" t="s">
        <v>5252</v>
      </c>
      <c r="M725">
        <v>60.544130000000003</v>
      </c>
      <c r="N725">
        <v>-145.76054999999999</v>
      </c>
      <c r="O725" t="s">
        <v>5253</v>
      </c>
    </row>
    <row r="726" spans="1:15" hidden="1" x14ac:dyDescent="0.3">
      <c r="A726" t="s">
        <v>5254</v>
      </c>
      <c r="B726" t="s">
        <v>5255</v>
      </c>
      <c r="C726" t="s">
        <v>5256</v>
      </c>
      <c r="D726" t="s">
        <v>5257</v>
      </c>
      <c r="E726" t="s">
        <v>3772</v>
      </c>
      <c r="F726" t="s">
        <v>5258</v>
      </c>
      <c r="G726" t="s">
        <v>1000</v>
      </c>
      <c r="H726" t="s">
        <v>1000</v>
      </c>
      <c r="I726" t="s">
        <v>1000</v>
      </c>
      <c r="J726" t="s">
        <v>1027</v>
      </c>
      <c r="K726" t="s">
        <v>1000</v>
      </c>
      <c r="L726" t="s">
        <v>5259</v>
      </c>
      <c r="M726">
        <v>64.496589999999998</v>
      </c>
      <c r="N726">
        <v>-165.39968999999999</v>
      </c>
      <c r="O726" t="s">
        <v>5260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591C31406BE92441A8D96AEFB55E6AAF" ma:contentTypeVersion="5" ma:contentTypeDescription="Create a new document." ma:contentTypeScope="" ma:versionID="40fca6e134dd1738d5f8b051893d69af">
  <xsd:schema xmlns:xsd="http://www.w3.org/2001/XMLSchema" xmlns:xs="http://www.w3.org/2001/XMLSchema" xmlns:p="http://schemas.microsoft.com/office/2006/metadata/properties" xmlns:ns2="987ac4d1-de88-40a5-bfe5-e1b900151272" targetNamespace="http://schemas.microsoft.com/office/2006/metadata/properties" ma:root="true" ma:fieldsID="418791826bff0e4492feb35c104fd259" ns2:_="">
    <xsd:import namespace="987ac4d1-de88-40a5-bfe5-e1b9001512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7ac4d1-de88-40a5-bfe5-e1b9001512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F734AB-CB62-4883-91F8-03F6EEE1A972}">
  <ds:schemaRefs>
    <ds:schemaRef ds:uri="http://schemas.microsoft.com/sharepoint/v3/contenttype/forms"/>
  </ds:schemaRefs>
</ds:datastoreItem>
</file>

<file path=customXml/itemProps2.xml><?xml version="1.0" encoding="utf-8"?>
<ds:datastoreItem xmlns:ds="http://schemas.openxmlformats.org/officeDocument/2006/customXml" ds:itemID="{91DCF38A-ABCD-4882-8630-6C7E53F17BF6}">
  <ds:schemaRefs>
    <ds:schemaRef ds:uri="http://purl.org/dc/elements/1.1/"/>
    <ds:schemaRef ds:uri="http://purl.org/dc/dcmitype/"/>
    <ds:schemaRef ds:uri="http://schemas.microsoft.com/office/2006/metadata/properties"/>
    <ds:schemaRef ds:uri="http://www.w3.org/XML/1998/namespace"/>
    <ds:schemaRef ds:uri="http://schemas.microsoft.com/office/2006/documentManagement/types"/>
    <ds:schemaRef ds:uri="http://purl.org/dc/terms/"/>
    <ds:schemaRef ds:uri="987ac4d1-de88-40a5-bfe5-e1b900151272"/>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585DF2B3-B555-47E1-A053-785A59B23030}">
  <ds:schemaRefs>
    <ds:schemaRef ds:uri="http://schemas.microsoft.com/DataMashup"/>
  </ds:schemaRefs>
</ds:datastoreItem>
</file>

<file path=customXml/itemProps4.xml><?xml version="1.0" encoding="utf-8"?>
<ds:datastoreItem xmlns:ds="http://schemas.openxmlformats.org/officeDocument/2006/customXml" ds:itemID="{AF5DD8C1-3285-4AB7-A12D-AFDDE8C8A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7ac4d1-de88-40a5-bfe5-e1b9001512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Vendor Response Cost Sheet</vt:lpstr>
      <vt:lpstr>Circuit Information based on In</vt:lpstr>
      <vt:lpstr>raw-onwan</vt:lpstr>
      <vt:lpstr>Instructions!_Hlk9321974</vt:lpstr>
      <vt:lpstr>Instructions!_Hlk9512091</vt:lpstr>
    </vt:vector>
  </TitlesOfParts>
  <Manager/>
  <Company>State of Alaska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Dobbs, Selena M (OIT)</dc:creator>
  <cp:keywords/>
  <dc:description/>
  <cp:lastModifiedBy>Sonesen, Brian A (DOA)</cp:lastModifiedBy>
  <cp:revision/>
  <dcterms:created xsi:type="dcterms:W3CDTF">2026-01-09T00:39:46Z</dcterms:created>
  <dcterms:modified xsi:type="dcterms:W3CDTF">2026-04-09T22:13:03Z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0x010100591C31406BE92441A8D96AEFB55E6AAF</vt:lpwstr>
  </property>
</Properties>
</file>