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cmash\Desktop\"/>
    </mc:Choice>
  </mc:AlternateContent>
  <xr:revisionPtr revIDLastSave="0" documentId="13_ncr:1_{6F31DF90-F9ED-4131-B051-2BDDF92C2C57}" xr6:coauthVersionLast="47" xr6:coauthVersionMax="47" xr10:uidLastSave="{00000000-0000-0000-0000-000000000000}"/>
  <bookViews>
    <workbookView xWindow="-120" yWindow="-120" windowWidth="29040" windowHeight="15720" activeTab="1" xr2:uid="{AC27174C-6A46-4A0D-AD8D-5357AA63A313}"/>
  </bookViews>
  <sheets>
    <sheet name="Instruction Recycled Products" sheetId="4" r:id="rId1"/>
    <sheet name="G1 BULK Issuance License Plates" sheetId="1" r:id="rId2"/>
  </sheets>
  <externalReferences>
    <externalReference r:id="rId3"/>
  </externalReferences>
  <definedNames>
    <definedName name="Choice" localSheetId="0">'[1]G1 BULK DISTRIBUTION'!$N$15:$N$16</definedName>
    <definedName name="Choice">'G1 BULK Issuance License Plates'!$N$10:$N$11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1" l="1"/>
  <c r="I17" i="1"/>
  <c r="I14" i="1"/>
  <c r="I15" i="1"/>
  <c r="I16" i="1"/>
  <c r="I13" i="1"/>
  <c r="I18" i="1"/>
  <c r="I7" i="1"/>
  <c r="I8" i="1"/>
  <c r="I9" i="1"/>
  <c r="I10" i="1"/>
  <c r="I11" i="1"/>
  <c r="I12" i="1"/>
  <c r="I21" i="1" l="1"/>
  <c r="I22" i="1" l="1"/>
  <c r="I24" i="1" s="1"/>
</calcChain>
</file>

<file path=xl/sharedStrings.xml><?xml version="1.0" encoding="utf-8"?>
<sst xmlns="http://schemas.openxmlformats.org/spreadsheetml/2006/main" count="82" uniqueCount="60">
  <si>
    <t xml:space="preserve">Item No. </t>
  </si>
  <si>
    <t>Description of Item</t>
  </si>
  <si>
    <t xml:space="preserve">US Cost per Unit </t>
  </si>
  <si>
    <t>Standard Use Plates, Large Size, Issued in Singles</t>
  </si>
  <si>
    <t>Standard Use Plates, Small Size, Issued in Singles</t>
  </si>
  <si>
    <t>Set up fees for each new or modified Specialty License Plate</t>
  </si>
  <si>
    <t>Set up Fees </t>
  </si>
  <si>
    <t>Type 1</t>
  </si>
  <si>
    <t>Type 2</t>
  </si>
  <si>
    <t>Type 3</t>
  </si>
  <si>
    <t>Type 4</t>
  </si>
  <si>
    <t>Type 5</t>
  </si>
  <si>
    <t>Type 6</t>
  </si>
  <si>
    <t xml:space="preserve">Estimated Annual Usage </t>
  </si>
  <si>
    <t>Sheeting and Brand Name:</t>
  </si>
  <si>
    <t>E-mail Address:                                                    Title of Authorized Person to Sign:</t>
  </si>
  <si>
    <t>DUNS No. or CAGE Code No.:                          Signature:</t>
  </si>
  <si>
    <t>Personalized Plates; Large Size, Issued in Singles</t>
  </si>
  <si>
    <t>Personalized Plates; Large Size, Issued in Pairs</t>
  </si>
  <si>
    <t>Personalized Plates; Small Size, Issued in Singles</t>
  </si>
  <si>
    <t>Personalized Plates; Small Size, Issued in Pairs</t>
  </si>
  <si>
    <t>Packaging, mailing, electronic file transfer of information for each large Personalized Plate (Pairs)</t>
  </si>
  <si>
    <t>Packaging, mailing, electronic file transfer of information for each Small Personalized Plate (Pairs)</t>
  </si>
  <si>
    <t>Plate/Tab Type</t>
  </si>
  <si>
    <t xml:space="preserve">Estimated Annual Quantity </t>
  </si>
  <si>
    <t>Packaging, mailing, electronic file transfer of information for each large Personalized Plate (Singles)</t>
  </si>
  <si>
    <t>Packaging, mailing, electronic file transfer of information for each Small Personalized Plate (Singles)</t>
  </si>
  <si>
    <t>Dup. Plates</t>
  </si>
  <si>
    <t>RFP#2026-0200-0169/02-106-26</t>
  </si>
  <si>
    <t>Per Plate, as needed</t>
  </si>
  <si>
    <t>Online Replacement License Plates</t>
  </si>
  <si>
    <t>Extension
(Automatically Calculated)</t>
  </si>
  <si>
    <t>Yes</t>
  </si>
  <si>
    <t>No</t>
  </si>
  <si>
    <t>N/A</t>
  </si>
  <si>
    <t>Alaskan Product? Select Yes or No</t>
  </si>
  <si>
    <t>Select Alaskan Product Class</t>
  </si>
  <si>
    <t>Class 1 (3%)</t>
  </si>
  <si>
    <t>Class 2 (5%)</t>
  </si>
  <si>
    <t>Class 3 (7%)</t>
  </si>
  <si>
    <t>Grand Total for Evaluation Purposes:</t>
  </si>
  <si>
    <r>
      <t xml:space="preserve">Does your proposal qualify for the Recycled Products Bidder Preference? See </t>
    </r>
    <r>
      <rPr>
        <b/>
        <sz val="11"/>
        <color rgb="FFFF0000"/>
        <rFont val="Garamond"/>
        <family val="1"/>
      </rPr>
      <t>Row 5 or 1st Tab</t>
    </r>
    <r>
      <rPr>
        <sz val="11"/>
        <color theme="1"/>
        <rFont val="Garamond"/>
        <family val="1"/>
      </rPr>
      <t xml:space="preserve"> for instructions. 
Select Yes or No in Cell G31.</t>
    </r>
  </si>
  <si>
    <r>
      <t xml:space="preserve">Section 36.30.324 and 36.30.337 (a) In the evaluation of a proposal for an agency procurement of products, the agency shall decrease the proposal by five percent if the proposal indicates that the products being purchased will be recycled products. NOTES: The Division of Shared Services of Alaska (on behalf of DOA) maintains a listing of qualified recycled products – as 
well as the minimum acceptable recycled content for those products. </t>
    </r>
    <r>
      <rPr>
        <b/>
        <sz val="10"/>
        <color theme="1"/>
        <rFont val="Garamond"/>
        <family val="1"/>
      </rPr>
      <t>Currently, paper products are the only items on the list.</t>
    </r>
    <r>
      <rPr>
        <sz val="10"/>
        <color theme="1"/>
        <rFont val="Garamond"/>
        <family val="1"/>
      </rPr>
      <t xml:space="preserve"> The Recycled Products preference is applied to the entire bid price. </t>
    </r>
  </si>
  <si>
    <r>
      <t>NOTES: The Division of Shared Services of Alaska (on behalf of DOA) maintains a listing of qualified recycled products – as well as the minimum acceptable recycled content for those products.</t>
    </r>
    <r>
      <rPr>
        <b/>
        <sz val="14"/>
        <color rgb="FFFF0000"/>
        <rFont val="Calibri"/>
        <family val="2"/>
        <scheme val="minor"/>
      </rPr>
      <t xml:space="preserve"> Currently, paper products are the only items on the list. </t>
    </r>
    <r>
      <rPr>
        <sz val="14"/>
        <color theme="1"/>
        <rFont val="Calibri"/>
        <family val="2"/>
        <scheme val="minor"/>
      </rPr>
      <t>The Recycled Products preference is applied to the entire bid price.</t>
    </r>
  </si>
  <si>
    <t>AS 36.30.337(a) states, “In the evaluation of a bid or proposal for an agency procurement of products, the agency shall decrease the bid or proposal by five percent if the bid or proposal indicates that the product being purchased will be recycled products.”</t>
  </si>
  <si>
    <t>REQUIREMENTS:</t>
  </si>
  <si>
    <t>AMOUNT: 5%</t>
  </si>
  <si>
    <t xml:space="preserve">FOUND IN: AS 36.30.324 AS 36.30.337 </t>
  </si>
  <si>
    <t xml:space="preserve">Instructions for RECYCLED PRODUCTS PREFERENCE </t>
  </si>
  <si>
    <t xml:space="preserve">Contractor Name:                                               </t>
  </si>
  <si>
    <t>Print Name:</t>
  </si>
  <si>
    <t xml:space="preserve">Modifications and any additions/deletions to the form below will not be allowed. Proposal shall be considered non-responsive if any adjustments are made.  Payments will be based on the actual quantities printed and delivered. The State does not guarantee a minimum or maximum quantity amount. </t>
  </si>
  <si>
    <r>
      <t>Subtotal</t>
    </r>
    <r>
      <rPr>
        <b/>
        <sz val="11"/>
        <color rgb="FFFF0000"/>
        <rFont val="Garamond"/>
        <family val="1"/>
      </rPr>
      <t xml:space="preserve"> (excluding Freight/Shipping)</t>
    </r>
    <r>
      <rPr>
        <b/>
        <sz val="11"/>
        <color theme="1"/>
        <rFont val="Garamond"/>
        <family val="1"/>
      </rPr>
      <t>:</t>
    </r>
  </si>
  <si>
    <t>Preference Amount Deducted from Subtotal:</t>
  </si>
  <si>
    <t>Alaskan Product preference AS 36.30.328 , AS 36.30.332, 3 AAC 92.090 - REQUIREMENTS: AMOUNT: 3% / 5% / 7%
 Class I (3%): Materials and supplies with value added in the state that are more than 25 percent and less than 50 percent produced or manufactured in the state. 
 Class II (5%): Materials and supplies with value added in the state that are 50 percent or more and less than 75 percent produced or manufactured in the state. 
 Class III (7%): Materials and supplies with value added in the state that are 75 percent or more produced or manufactured in the state.                                                                    
 NOTES: The applicable preference percentage is only applied to the qualifying product itself. Cost such as transportation, postage, delivery, etc. are not to be included in the value of the product qualifying for the preference. A listing of qualified products may be found at the following website: 
https://www.commerce.alaska.gov/web/dcra/AlaskaProductPreferenceProgram.aspx
Offerors must select YES in column G if their proposed items meet the requirements for the Product preference. If the Procurement Officer determines that the Preference was claimed in error or otherwise not allowable, the discount selected for that item will be disallowed.</t>
  </si>
  <si>
    <t>Packaging, mailing, electronic file transfer of information for each Replacement Plates</t>
  </si>
  <si>
    <t>Freight/Shipping for Plate orders</t>
  </si>
  <si>
    <t>Freight per pallet</t>
  </si>
  <si>
    <r>
      <rPr>
        <u/>
        <sz val="11"/>
        <color rgb="FFFF0000"/>
        <rFont val="Garamond"/>
        <family val="1"/>
      </rPr>
      <t xml:space="preserve">Items 1 thru Item 13: The Estimated Quantity column is an </t>
    </r>
    <r>
      <rPr>
        <b/>
        <u/>
        <sz val="11"/>
        <color rgb="FFFF0000"/>
        <rFont val="Garamond"/>
        <family val="1"/>
      </rPr>
      <t>Estimated Annual Usage only</t>
    </r>
    <r>
      <rPr>
        <u/>
        <sz val="11"/>
        <color rgb="FFFF0000"/>
        <rFont val="Garamond"/>
        <family val="1"/>
      </rPr>
      <t xml:space="preserve">.     Item 14   Freight is estimated Annually based on PER PALLET  </t>
    </r>
    <r>
      <rPr>
        <sz val="11"/>
        <color rgb="FFFF0000"/>
        <rFont val="Garamond"/>
        <family val="1"/>
      </rPr>
      <t xml:space="preserve">                                                                               </t>
    </r>
  </si>
  <si>
    <t xml:space="preserve">SUBMITTAL FORM G1 - Cost Proposal - Bulk  Issuance License Plates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</si>
</sst>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Calibri"/>
      <family val="2"/>
      <scheme val="minor"/>
    </font>
    <font>
      <sz val="11"/>
      <color theme="1"/>
      <name val="Garamond"/>
      <family val="1"/>
    </font>
    <font>
      <b/>
      <sz val="16"/>
      <color theme="1"/>
      <name val="Garamond"/>
      <family val="1"/>
    </font>
    <font>
      <b/>
      <sz val="11"/>
      <color theme="1"/>
      <name val="Garamond"/>
      <family val="1"/>
    </font>
    <font>
      <sz val="10"/>
      <color theme="1"/>
      <name val="Garamond"/>
      <family val="1"/>
    </font>
    <font>
      <b/>
      <sz val="10"/>
      <color theme="1"/>
      <name val="Garamond"/>
      <family val="1"/>
    </font>
    <font>
      <sz val="8"/>
      <name val="Calibri"/>
      <family val="2"/>
      <scheme val="minor"/>
    </font>
    <font>
      <sz val="11"/>
      <color rgb="FFFF0000"/>
      <name val="Garamond"/>
      <family val="1"/>
    </font>
    <font>
      <b/>
      <u/>
      <sz val="11"/>
      <color rgb="FFFF0000"/>
      <name val="Garamond"/>
      <family val="1"/>
    </font>
    <font>
      <sz val="11"/>
      <color theme="0"/>
      <name val="Garamond"/>
      <family val="1"/>
    </font>
    <font>
      <b/>
      <sz val="10"/>
      <color rgb="FFFF0000"/>
      <name val="Garamond"/>
      <family val="1"/>
    </font>
    <font>
      <b/>
      <sz val="11"/>
      <color rgb="FFFF0000"/>
      <name val="Garamond"/>
      <family val="1"/>
    </font>
    <font>
      <b/>
      <sz val="12"/>
      <color theme="1"/>
      <name val="Garamond"/>
      <family val="1"/>
    </font>
    <font>
      <b/>
      <sz val="14"/>
      <color theme="1"/>
      <name val="Garamond"/>
      <family val="1"/>
    </font>
    <font>
      <sz val="18"/>
      <color theme="1"/>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
      <u/>
      <sz val="11"/>
      <color rgb="FFFF0000"/>
      <name val="Garamond"/>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68">
    <xf numFmtId="0" fontId="0" fillId="0" borderId="0" xfId="0"/>
    <xf numFmtId="0" fontId="1" fillId="0" borderId="0" xfId="0" applyFont="1"/>
    <xf numFmtId="0" fontId="1" fillId="0" borderId="10" xfId="0" applyFont="1" applyBorder="1" applyAlignment="1">
      <alignment wrapText="1"/>
    </xf>
    <xf numFmtId="0" fontId="3" fillId="2" borderId="1" xfId="0" applyFont="1" applyFill="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wrapText="1"/>
    </xf>
    <xf numFmtId="0" fontId="1" fillId="0" borderId="3" xfId="0" applyFont="1" applyBorder="1" applyAlignment="1">
      <alignment horizontal="center" vertical="center" wrapText="1"/>
    </xf>
    <xf numFmtId="3" fontId="1" fillId="0" borderId="3" xfId="0" applyNumberFormat="1" applyFont="1" applyBorder="1" applyAlignment="1">
      <alignment horizontal="center" wrapText="1"/>
    </xf>
    <xf numFmtId="0" fontId="1" fillId="0" borderId="10" xfId="0" applyFont="1" applyBorder="1" applyAlignment="1">
      <alignment horizontal="center" vertical="center" wrapText="1"/>
    </xf>
    <xf numFmtId="0" fontId="9" fillId="0" borderId="0" xfId="0" applyFont="1"/>
    <xf numFmtId="44" fontId="1" fillId="0" borderId="1" xfId="0" applyNumberFormat="1" applyFont="1" applyBorder="1" applyAlignment="1">
      <alignment wrapText="1"/>
    </xf>
    <xf numFmtId="0" fontId="1" fillId="4" borderId="11" xfId="0" applyFont="1" applyFill="1" applyBorder="1" applyAlignment="1">
      <alignment horizontal="center" wrapText="1"/>
    </xf>
    <xf numFmtId="0" fontId="1" fillId="0" borderId="1" xfId="0" applyFont="1" applyBorder="1" applyAlignment="1" applyProtection="1">
      <alignment wrapText="1"/>
      <protection locked="0"/>
    </xf>
    <xf numFmtId="0" fontId="1" fillId="0" borderId="12" xfId="0" applyFont="1" applyBorder="1" applyAlignment="1" applyProtection="1">
      <alignment wrapText="1"/>
      <protection locked="0"/>
    </xf>
    <xf numFmtId="44" fontId="1" fillId="0" borderId="1" xfId="0" applyNumberFormat="1" applyFont="1" applyBorder="1" applyAlignment="1" applyProtection="1">
      <alignment wrapText="1"/>
      <protection locked="0"/>
    </xf>
    <xf numFmtId="0" fontId="16" fillId="0" borderId="0" xfId="0" applyFont="1"/>
    <xf numFmtId="0" fontId="16"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center"/>
    </xf>
    <xf numFmtId="0" fontId="14" fillId="0" borderId="0" xfId="0" applyFont="1" applyAlignment="1">
      <alignment horizontal="center" vertical="center"/>
    </xf>
    <xf numFmtId="0" fontId="15" fillId="0" borderId="0" xfId="0" applyFont="1" applyAlignment="1">
      <alignment horizontal="center" wrapText="1"/>
    </xf>
    <xf numFmtId="0" fontId="1" fillId="0" borderId="12" xfId="0" applyFont="1" applyBorder="1" applyAlignment="1" applyProtection="1">
      <alignment horizontal="left"/>
      <protection locked="0"/>
    </xf>
    <xf numFmtId="0" fontId="1" fillId="0" borderId="13" xfId="0" applyFont="1" applyBorder="1" applyAlignment="1" applyProtection="1">
      <alignment horizontal="left"/>
      <protection locked="0"/>
    </xf>
    <xf numFmtId="0" fontId="1" fillId="0" borderId="11" xfId="0" applyFont="1" applyBorder="1" applyAlignment="1" applyProtection="1">
      <alignment horizontal="left"/>
      <protection locked="0"/>
    </xf>
    <xf numFmtId="0" fontId="7" fillId="0" borderId="3" xfId="0" applyFont="1" applyBorder="1" applyAlignment="1">
      <alignment horizontal="left" vertical="top" wrapText="1"/>
    </xf>
    <xf numFmtId="0" fontId="3" fillId="0" borderId="8"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1" fillId="0" borderId="13"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7" xfId="0" applyFont="1" applyBorder="1" applyAlignment="1">
      <alignment horizontal="left" vertical="top" wrapText="1"/>
    </xf>
    <xf numFmtId="0" fontId="3" fillId="3" borderId="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7" xfId="0" applyFont="1" applyFill="1" applyBorder="1" applyAlignment="1">
      <alignment horizontal="center" vertical="center" wrapText="1"/>
    </xf>
    <xf numFmtId="0" fontId="3" fillId="0" borderId="1" xfId="0" applyFont="1" applyBorder="1" applyAlignment="1">
      <alignment horizontal="center" wrapText="1"/>
    </xf>
    <xf numFmtId="44" fontId="1" fillId="0" borderId="1" xfId="0" applyNumberFormat="1" applyFont="1" applyBorder="1" applyAlignment="1">
      <alignment horizontal="center" wrapText="1"/>
    </xf>
    <xf numFmtId="0" fontId="11" fillId="0" borderId="1" xfId="0" applyFont="1" applyBorder="1" applyAlignment="1">
      <alignment horizontal="center"/>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4" fillId="0" borderId="8" xfId="0" applyFont="1" applyBorder="1" applyAlignment="1">
      <alignment horizontal="left" vertical="top" wrapText="1"/>
    </xf>
    <xf numFmtId="0" fontId="4" fillId="0" borderId="3" xfId="0" applyFont="1" applyBorder="1" applyAlignment="1">
      <alignment horizontal="left" vertical="top" wrapText="1"/>
    </xf>
    <xf numFmtId="0" fontId="4" fillId="0" borderId="9" xfId="0" applyFont="1" applyBorder="1" applyAlignment="1">
      <alignment horizontal="left" vertical="top" wrapText="1"/>
    </xf>
    <xf numFmtId="0" fontId="10"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44" fontId="12" fillId="0" borderId="1" xfId="0" applyNumberFormat="1" applyFont="1" applyBorder="1" applyAlignment="1">
      <alignment horizontal="center" wrapText="1"/>
    </xf>
    <xf numFmtId="0" fontId="3" fillId="0" borderId="3" xfId="0" applyFont="1" applyBorder="1" applyAlignment="1">
      <alignment horizontal="right" wrapText="1"/>
    </xf>
    <xf numFmtId="0" fontId="3" fillId="0" borderId="13" xfId="0" applyFont="1" applyBorder="1" applyAlignment="1">
      <alignment horizontal="right" wrapText="1"/>
    </xf>
    <xf numFmtId="0" fontId="13" fillId="0" borderId="4" xfId="0" applyFont="1" applyBorder="1" applyAlignment="1">
      <alignment horizontal="right" wrapText="1"/>
    </xf>
    <xf numFmtId="0" fontId="13" fillId="0" borderId="2" xfId="0" applyFont="1" applyBorder="1" applyAlignment="1">
      <alignment horizontal="right" wrapText="1"/>
    </xf>
    <xf numFmtId="0" fontId="13" fillId="0" borderId="5" xfId="0" applyFont="1" applyBorder="1" applyAlignment="1">
      <alignment horizontal="right" wrapText="1"/>
    </xf>
    <xf numFmtId="0" fontId="13" fillId="0" borderId="8" xfId="0" applyFont="1" applyBorder="1" applyAlignment="1">
      <alignment horizontal="right" wrapText="1"/>
    </xf>
    <xf numFmtId="0" fontId="13" fillId="0" borderId="3" xfId="0" applyFont="1" applyBorder="1" applyAlignment="1">
      <alignment horizontal="right" wrapText="1"/>
    </xf>
    <xf numFmtId="0" fontId="13" fillId="0" borderId="9" xfId="0"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ecashion\AppData\Local\Microsoft\Olk\Attachments\ooa-55e8d48a-aa5b-4a0d-a02c-0639a0acf0f3\4638f868e99d8aa40bc260b439a963f41d74a8eb8d52e7cab6cdc0c1624ad68d\cm-12-16_SUBMITTAL%20FORM%20G-Cost%20Proposal%20BC%2012.16.xlsx" TargetMode="External"/><Relationship Id="rId1" Type="http://schemas.openxmlformats.org/officeDocument/2006/relationships/externalLinkPath" Target="/Users/becashion/AppData/Local/Microsoft/Olk/Attachments/ooa-55e8d48a-aa5b-4a0d-a02c-0639a0acf0f3/4638f868e99d8aa40bc260b439a963f41d74a8eb8d52e7cab6cdc0c1624ad68d/cm-12-16_SUBMITTAL%20FORM%20G-Cost%20Proposal%20BC%2012.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1 BULK DISTRIBUTION"/>
      <sheetName val="G2 Central Issuance"/>
      <sheetName val="FINAL COMBINED TOTAL "/>
    </sheetNames>
    <sheetDataSet>
      <sheetData sheetId="0">
        <row r="15">
          <cell r="N15" t="str">
            <v>Yes</v>
          </cell>
        </row>
        <row r="16">
          <cell r="N16" t="str">
            <v>No</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6B89F-E7AA-42BE-84F0-C8A1E5FC1D7E}">
  <dimension ref="A1:P9"/>
  <sheetViews>
    <sheetView workbookViewId="0">
      <selection activeCell="G9" sqref="G9"/>
    </sheetView>
  </sheetViews>
  <sheetFormatPr defaultRowHeight="15" x14ac:dyDescent="0.25"/>
  <sheetData>
    <row r="1" spans="1:16" ht="23.25" x14ac:dyDescent="0.25">
      <c r="A1" s="21" t="s">
        <v>48</v>
      </c>
      <c r="B1" s="21"/>
      <c r="C1" s="21"/>
      <c r="D1" s="21"/>
      <c r="E1" s="21"/>
      <c r="F1" s="21"/>
      <c r="G1" s="21"/>
      <c r="H1" s="21"/>
      <c r="I1" s="21"/>
      <c r="J1" s="21"/>
      <c r="K1" s="21"/>
      <c r="L1" s="21"/>
      <c r="M1" s="21"/>
    </row>
    <row r="3" spans="1:16" ht="39.75" customHeight="1" x14ac:dyDescent="0.3">
      <c r="A3" s="19" t="s">
        <v>47</v>
      </c>
      <c r="B3" s="19"/>
      <c r="C3" s="19"/>
      <c r="D3" s="19"/>
      <c r="E3" s="19"/>
      <c r="F3" s="19"/>
      <c r="G3" s="19"/>
      <c r="H3" s="19"/>
      <c r="I3" s="19"/>
      <c r="J3" s="19"/>
      <c r="K3" s="19"/>
      <c r="L3" s="19"/>
      <c r="M3" s="19"/>
      <c r="N3" s="19"/>
      <c r="O3" s="19"/>
      <c r="P3" s="17"/>
    </row>
    <row r="4" spans="1:16" ht="18.75" x14ac:dyDescent="0.3">
      <c r="A4" s="20" t="s">
        <v>46</v>
      </c>
      <c r="B4" s="20"/>
      <c r="C4" s="20"/>
      <c r="D4" s="20"/>
      <c r="E4" s="20"/>
      <c r="F4" s="20"/>
      <c r="G4" s="20"/>
      <c r="H4" s="20"/>
      <c r="I4" s="20"/>
      <c r="J4" s="20"/>
      <c r="K4" s="20"/>
      <c r="L4" s="20"/>
      <c r="M4" s="20"/>
      <c r="N4" s="20"/>
      <c r="O4" s="20"/>
      <c r="P4" s="20"/>
    </row>
    <row r="5" spans="1:16" ht="30" customHeight="1" x14ac:dyDescent="0.3">
      <c r="A5" s="22" t="s">
        <v>45</v>
      </c>
      <c r="B5" s="22"/>
      <c r="C5" s="22"/>
      <c r="D5" s="22"/>
      <c r="E5" s="22"/>
      <c r="F5" s="22"/>
      <c r="G5" s="22"/>
      <c r="H5" s="22"/>
      <c r="I5" s="22"/>
      <c r="J5" s="22"/>
      <c r="K5" s="22"/>
      <c r="L5" s="22"/>
      <c r="M5" s="22"/>
      <c r="N5" s="22"/>
      <c r="O5" s="22"/>
      <c r="P5" s="17"/>
    </row>
    <row r="6" spans="1:16" ht="70.5" customHeight="1" x14ac:dyDescent="0.3">
      <c r="A6" s="18" t="s">
        <v>44</v>
      </c>
      <c r="B6" s="18"/>
      <c r="C6" s="18"/>
      <c r="D6" s="18"/>
      <c r="E6" s="18"/>
      <c r="F6" s="18"/>
      <c r="G6" s="18"/>
      <c r="H6" s="18"/>
      <c r="I6" s="18"/>
      <c r="J6" s="18"/>
      <c r="K6" s="18"/>
      <c r="L6" s="18"/>
      <c r="M6" s="18"/>
      <c r="N6" s="18"/>
      <c r="O6" s="18"/>
      <c r="P6" s="17"/>
    </row>
    <row r="7" spans="1:16" ht="18.75" x14ac:dyDescent="0.3">
      <c r="A7" s="17"/>
      <c r="B7" s="17"/>
      <c r="C7" s="17"/>
      <c r="D7" s="17"/>
      <c r="E7" s="17"/>
      <c r="F7" s="17"/>
      <c r="G7" s="17"/>
      <c r="H7" s="17"/>
      <c r="I7" s="17"/>
      <c r="J7" s="17"/>
      <c r="K7" s="17"/>
      <c r="L7" s="17"/>
      <c r="M7" s="17"/>
      <c r="N7" s="17"/>
      <c r="O7" s="17"/>
      <c r="P7" s="17"/>
    </row>
    <row r="8" spans="1:16" ht="68.25" customHeight="1" x14ac:dyDescent="0.3">
      <c r="A8" s="18" t="s">
        <v>43</v>
      </c>
      <c r="B8" s="18"/>
      <c r="C8" s="18"/>
      <c r="D8" s="18"/>
      <c r="E8" s="18"/>
      <c r="F8" s="18"/>
      <c r="G8" s="18"/>
      <c r="H8" s="18"/>
      <c r="I8" s="18"/>
      <c r="J8" s="18"/>
      <c r="K8" s="18"/>
      <c r="L8" s="18"/>
      <c r="M8" s="18"/>
      <c r="N8" s="18"/>
      <c r="O8" s="18"/>
      <c r="P8" s="17"/>
    </row>
    <row r="9" spans="1:16" ht="18.75" x14ac:dyDescent="0.3">
      <c r="A9" s="17"/>
      <c r="B9" s="17"/>
      <c r="C9" s="17"/>
      <c r="D9" s="17"/>
      <c r="E9" s="17"/>
      <c r="F9" s="17"/>
      <c r="G9" s="17"/>
      <c r="H9" s="17"/>
      <c r="I9" s="17"/>
      <c r="J9" s="17"/>
      <c r="K9" s="17"/>
      <c r="L9" s="17"/>
      <c r="M9" s="17"/>
      <c r="N9" s="17"/>
      <c r="O9" s="17"/>
      <c r="P9" s="17"/>
    </row>
  </sheetData>
  <mergeCells count="6">
    <mergeCell ref="A8:O8"/>
    <mergeCell ref="A3:O3"/>
    <mergeCell ref="A4:P4"/>
    <mergeCell ref="A1:M1"/>
    <mergeCell ref="A5:O5"/>
    <mergeCell ref="A6:O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A53F-7ED2-44C8-85B7-D9FF568BA32D}">
  <sheetPr>
    <pageSetUpPr fitToPage="1"/>
  </sheetPr>
  <dimension ref="B1:O31"/>
  <sheetViews>
    <sheetView tabSelected="1" topLeftCell="A5" workbookViewId="0">
      <selection activeCell="M16" sqref="M16"/>
    </sheetView>
  </sheetViews>
  <sheetFormatPr defaultColWidth="8.7109375" defaultRowHeight="15" x14ac:dyDescent="0.25"/>
  <cols>
    <col min="1" max="1" width="3.140625" style="1" customWidth="1"/>
    <col min="2" max="2" width="11.42578125" style="1" customWidth="1"/>
    <col min="3" max="3" width="46.85546875" style="1" customWidth="1"/>
    <col min="4" max="4" width="13.140625" style="1" customWidth="1"/>
    <col min="5" max="5" width="10.42578125" style="1" customWidth="1"/>
    <col min="6" max="8" width="13" style="1" customWidth="1"/>
    <col min="9" max="9" width="19.42578125" style="1" customWidth="1"/>
    <col min="10" max="10" width="2.5703125" style="1" customWidth="1"/>
    <col min="11" max="16384" width="8.7109375" style="1"/>
  </cols>
  <sheetData>
    <row r="1" spans="2:15" ht="27.6" customHeight="1" x14ac:dyDescent="0.25">
      <c r="B1" s="32" t="s">
        <v>28</v>
      </c>
      <c r="C1" s="33"/>
      <c r="D1" s="33"/>
      <c r="E1" s="33"/>
      <c r="F1" s="33"/>
      <c r="G1" s="33"/>
      <c r="H1" s="33"/>
      <c r="I1" s="33"/>
      <c r="J1" s="34"/>
    </row>
    <row r="2" spans="2:15" ht="22.5" customHeight="1" x14ac:dyDescent="0.25">
      <c r="B2" s="35" t="s">
        <v>59</v>
      </c>
      <c r="C2" s="36"/>
      <c r="D2" s="36"/>
      <c r="E2" s="36"/>
      <c r="F2" s="36"/>
      <c r="G2" s="36"/>
      <c r="H2" s="36"/>
      <c r="I2" s="36"/>
      <c r="J2" s="37"/>
    </row>
    <row r="3" spans="2:15" ht="33" customHeight="1" x14ac:dyDescent="0.25">
      <c r="B3" s="38" t="s">
        <v>51</v>
      </c>
      <c r="C3" s="39"/>
      <c r="D3" s="39"/>
      <c r="E3" s="39"/>
      <c r="F3" s="39"/>
      <c r="G3" s="39"/>
      <c r="H3" s="39"/>
      <c r="I3" s="39"/>
      <c r="J3" s="40"/>
    </row>
    <row r="4" spans="2:15" ht="135.6" customHeight="1" x14ac:dyDescent="0.25">
      <c r="B4" s="56" t="s">
        <v>54</v>
      </c>
      <c r="C4" s="57"/>
      <c r="D4" s="57"/>
      <c r="E4" s="57"/>
      <c r="F4" s="57"/>
      <c r="G4" s="57"/>
      <c r="H4" s="57"/>
      <c r="I4" s="57"/>
      <c r="J4" s="58"/>
    </row>
    <row r="5" spans="2:15" ht="56.45" customHeight="1" x14ac:dyDescent="0.25">
      <c r="B5" s="53" t="s">
        <v>42</v>
      </c>
      <c r="C5" s="54"/>
      <c r="D5" s="54"/>
      <c r="E5" s="54"/>
      <c r="F5" s="54"/>
      <c r="G5" s="54"/>
      <c r="H5" s="54"/>
      <c r="I5" s="54"/>
      <c r="J5" s="55"/>
    </row>
    <row r="6" spans="2:15" ht="70.150000000000006" customHeight="1" x14ac:dyDescent="0.25">
      <c r="B6" s="3" t="s">
        <v>0</v>
      </c>
      <c r="C6" s="3" t="s">
        <v>1</v>
      </c>
      <c r="D6" s="3" t="s">
        <v>23</v>
      </c>
      <c r="E6" s="3" t="s">
        <v>24</v>
      </c>
      <c r="F6" s="3" t="s">
        <v>2</v>
      </c>
      <c r="G6" s="3" t="s">
        <v>35</v>
      </c>
      <c r="H6" s="3" t="s">
        <v>36</v>
      </c>
      <c r="I6" s="3" t="s">
        <v>31</v>
      </c>
      <c r="J6" s="46"/>
    </row>
    <row r="7" spans="2:15" x14ac:dyDescent="0.25">
      <c r="B7" s="5">
        <v>1</v>
      </c>
      <c r="C7" s="2" t="s">
        <v>3</v>
      </c>
      <c r="D7" s="5" t="s">
        <v>7</v>
      </c>
      <c r="E7" s="4">
        <v>150000</v>
      </c>
      <c r="F7" s="16"/>
      <c r="G7" s="14"/>
      <c r="H7" s="14"/>
      <c r="I7" s="12">
        <f t="shared" ref="I7:I12" si="0">SUM(IF(H7="Class 1 (3%)",(E7*F7)*0.97,IF(H7="Class 2 (5%)",(E7*F7)*0.95,IF(H7="Class 3 (7%)",(E7*F7)*0.93,(E7*F7)))))</f>
        <v>0</v>
      </c>
      <c r="J7" s="46"/>
    </row>
    <row r="8" spans="2:15" x14ac:dyDescent="0.25">
      <c r="B8" s="5">
        <v>2</v>
      </c>
      <c r="C8" s="2" t="s">
        <v>4</v>
      </c>
      <c r="D8" s="5" t="s">
        <v>8</v>
      </c>
      <c r="E8" s="4">
        <v>20000</v>
      </c>
      <c r="F8" s="16"/>
      <c r="G8" s="14"/>
      <c r="H8" s="14"/>
      <c r="I8" s="12">
        <f t="shared" si="0"/>
        <v>0</v>
      </c>
      <c r="J8" s="46"/>
    </row>
    <row r="9" spans="2:15" x14ac:dyDescent="0.25">
      <c r="B9" s="5">
        <v>3</v>
      </c>
      <c r="C9" s="2" t="s">
        <v>17</v>
      </c>
      <c r="D9" s="5" t="s">
        <v>9</v>
      </c>
      <c r="E9" s="4">
        <v>10000</v>
      </c>
      <c r="F9" s="16"/>
      <c r="G9" s="14"/>
      <c r="H9" s="14"/>
      <c r="I9" s="12">
        <f t="shared" si="0"/>
        <v>0</v>
      </c>
      <c r="J9" s="46"/>
    </row>
    <row r="10" spans="2:15" x14ac:dyDescent="0.25">
      <c r="B10" s="5">
        <v>4</v>
      </c>
      <c r="C10" s="2" t="s">
        <v>18</v>
      </c>
      <c r="D10" s="5" t="s">
        <v>10</v>
      </c>
      <c r="E10" s="4">
        <v>2500</v>
      </c>
      <c r="F10" s="16"/>
      <c r="G10" s="14"/>
      <c r="H10" s="14"/>
      <c r="I10" s="12">
        <f t="shared" si="0"/>
        <v>0</v>
      </c>
      <c r="J10" s="46"/>
      <c r="N10" s="11" t="s">
        <v>32</v>
      </c>
    </row>
    <row r="11" spans="2:15" x14ac:dyDescent="0.25">
      <c r="B11" s="5">
        <v>5</v>
      </c>
      <c r="C11" s="2" t="s">
        <v>19</v>
      </c>
      <c r="D11" s="5" t="s">
        <v>11</v>
      </c>
      <c r="E11" s="4">
        <v>1000</v>
      </c>
      <c r="F11" s="16"/>
      <c r="G11" s="14"/>
      <c r="H11" s="14"/>
      <c r="I11" s="12">
        <f t="shared" si="0"/>
        <v>0</v>
      </c>
      <c r="J11" s="46"/>
      <c r="N11" s="11" t="s">
        <v>33</v>
      </c>
      <c r="O11" s="11" t="s">
        <v>37</v>
      </c>
    </row>
    <row r="12" spans="2:15" x14ac:dyDescent="0.25">
      <c r="B12" s="5">
        <v>6</v>
      </c>
      <c r="C12" s="2" t="s">
        <v>20</v>
      </c>
      <c r="D12" s="5" t="s">
        <v>12</v>
      </c>
      <c r="E12" s="4">
        <v>250</v>
      </c>
      <c r="F12" s="16"/>
      <c r="G12" s="14"/>
      <c r="H12" s="14"/>
      <c r="I12" s="12">
        <f t="shared" si="0"/>
        <v>0</v>
      </c>
      <c r="J12" s="46"/>
      <c r="O12" s="11" t="s">
        <v>38</v>
      </c>
    </row>
    <row r="13" spans="2:15" ht="30" x14ac:dyDescent="0.25">
      <c r="B13" s="5">
        <v>7</v>
      </c>
      <c r="C13" s="2" t="s">
        <v>25</v>
      </c>
      <c r="D13" s="5" t="s">
        <v>7</v>
      </c>
      <c r="E13" s="4">
        <v>10000</v>
      </c>
      <c r="F13" s="16"/>
      <c r="G13" s="13" t="s">
        <v>34</v>
      </c>
      <c r="H13" s="13" t="s">
        <v>34</v>
      </c>
      <c r="I13" s="12">
        <f>(E13*F13)</f>
        <v>0</v>
      </c>
      <c r="J13" s="46"/>
      <c r="O13" s="11" t="s">
        <v>39</v>
      </c>
    </row>
    <row r="14" spans="2:15" ht="30" x14ac:dyDescent="0.25">
      <c r="B14" s="5">
        <v>8</v>
      </c>
      <c r="C14" s="2" t="s">
        <v>21</v>
      </c>
      <c r="D14" s="5" t="s">
        <v>8</v>
      </c>
      <c r="E14" s="4">
        <v>2500</v>
      </c>
      <c r="F14" s="16"/>
      <c r="G14" s="13" t="s">
        <v>34</v>
      </c>
      <c r="H14" s="13" t="s">
        <v>34</v>
      </c>
      <c r="I14" s="12">
        <f t="shared" ref="I14:I16" si="1">(E14*F14)</f>
        <v>0</v>
      </c>
      <c r="J14" s="46"/>
    </row>
    <row r="15" spans="2:15" ht="30.75" customHeight="1" x14ac:dyDescent="0.25">
      <c r="B15" s="5">
        <v>9</v>
      </c>
      <c r="C15" s="2" t="s">
        <v>26</v>
      </c>
      <c r="D15" s="5" t="s">
        <v>9</v>
      </c>
      <c r="E15" s="4">
        <v>1000</v>
      </c>
      <c r="F15" s="16"/>
      <c r="G15" s="13" t="s">
        <v>34</v>
      </c>
      <c r="H15" s="13" t="s">
        <v>34</v>
      </c>
      <c r="I15" s="12">
        <f t="shared" si="1"/>
        <v>0</v>
      </c>
      <c r="J15" s="46"/>
    </row>
    <row r="16" spans="2:15" ht="30" x14ac:dyDescent="0.25">
      <c r="B16" s="5">
        <v>10</v>
      </c>
      <c r="C16" s="2" t="s">
        <v>22</v>
      </c>
      <c r="D16" s="5" t="s">
        <v>10</v>
      </c>
      <c r="E16" s="4">
        <v>250</v>
      </c>
      <c r="F16" s="16"/>
      <c r="G16" s="13" t="s">
        <v>34</v>
      </c>
      <c r="H16" s="13" t="s">
        <v>34</v>
      </c>
      <c r="I16" s="12">
        <f t="shared" si="1"/>
        <v>0</v>
      </c>
      <c r="J16" s="46"/>
    </row>
    <row r="17" spans="2:11" ht="31.5" customHeight="1" x14ac:dyDescent="0.25">
      <c r="B17" s="5">
        <v>11</v>
      </c>
      <c r="C17" s="2" t="s">
        <v>5</v>
      </c>
      <c r="D17" s="5" t="s">
        <v>6</v>
      </c>
      <c r="E17" s="4" t="s">
        <v>29</v>
      </c>
      <c r="F17" s="16"/>
      <c r="G17" s="13" t="s">
        <v>34</v>
      </c>
      <c r="H17" s="13" t="s">
        <v>34</v>
      </c>
      <c r="I17" s="12">
        <f>(1*F17)</f>
        <v>0</v>
      </c>
      <c r="J17" s="46"/>
    </row>
    <row r="18" spans="2:11" ht="24" customHeight="1" x14ac:dyDescent="0.25">
      <c r="B18" s="5">
        <v>12</v>
      </c>
      <c r="C18" s="2" t="s">
        <v>30</v>
      </c>
      <c r="D18" s="5" t="s">
        <v>27</v>
      </c>
      <c r="E18" s="4">
        <v>2500</v>
      </c>
      <c r="F18" s="16"/>
      <c r="G18" s="14"/>
      <c r="H18" s="14"/>
      <c r="I18" s="12">
        <f t="shared" ref="I18" si="2">SUM(IF(H18="Class 1 (3%)",(E18*F18)*0.97,IF(H18="Class 2 (5%)",(E18*F18)*0.95,IF(H18="Class 3 (7%)",(E18*F18)*0.93,(E18*F18)))))</f>
        <v>0</v>
      </c>
      <c r="J18" s="46"/>
    </row>
    <row r="19" spans="2:11" ht="32.25" customHeight="1" x14ac:dyDescent="0.25">
      <c r="B19" s="5">
        <v>13</v>
      </c>
      <c r="C19" s="2" t="s">
        <v>55</v>
      </c>
      <c r="D19" s="5" t="s">
        <v>27</v>
      </c>
      <c r="E19" s="4">
        <v>2500</v>
      </c>
      <c r="F19" s="16"/>
      <c r="G19" s="13" t="s">
        <v>34</v>
      </c>
      <c r="H19" s="13" t="s">
        <v>34</v>
      </c>
      <c r="I19" s="12">
        <f t="shared" ref="I19" si="3">(E19*F19)</f>
        <v>0</v>
      </c>
      <c r="J19" s="46"/>
    </row>
    <row r="20" spans="2:11" ht="30" x14ac:dyDescent="0.25">
      <c r="B20" s="5">
        <v>14</v>
      </c>
      <c r="C20" s="2" t="s">
        <v>56</v>
      </c>
      <c r="D20" s="10" t="s">
        <v>57</v>
      </c>
      <c r="E20" s="4">
        <v>170</v>
      </c>
      <c r="F20" s="16"/>
      <c r="G20" s="13" t="s">
        <v>34</v>
      </c>
      <c r="H20" s="13" t="s">
        <v>34</v>
      </c>
      <c r="I20" s="12"/>
      <c r="J20" s="46"/>
    </row>
    <row r="21" spans="2:11" x14ac:dyDescent="0.25">
      <c r="B21" s="6"/>
      <c r="C21" s="7"/>
      <c r="D21" s="8"/>
      <c r="E21" s="9"/>
      <c r="F21" s="60" t="s">
        <v>52</v>
      </c>
      <c r="G21" s="61"/>
      <c r="H21" s="61"/>
      <c r="I21" s="12">
        <f>SUM(I7:I19)</f>
        <v>0</v>
      </c>
      <c r="J21" s="46"/>
    </row>
    <row r="22" spans="2:11" ht="57.6" customHeight="1" x14ac:dyDescent="0.25">
      <c r="B22" s="47" t="s">
        <v>41</v>
      </c>
      <c r="C22" s="48"/>
      <c r="D22" s="48"/>
      <c r="E22" s="48"/>
      <c r="F22" s="49"/>
      <c r="G22" s="44"/>
      <c r="H22" s="44" t="s">
        <v>53</v>
      </c>
      <c r="I22" s="45" t="str">
        <f>IF(G22="Yes",(I21*0.05),"$0.00")</f>
        <v>$0.00</v>
      </c>
      <c r="J22" s="46"/>
      <c r="K22" s="11" t="s">
        <v>32</v>
      </c>
    </row>
    <row r="23" spans="2:11" x14ac:dyDescent="0.25">
      <c r="B23" s="50"/>
      <c r="C23" s="51"/>
      <c r="D23" s="51"/>
      <c r="E23" s="51"/>
      <c r="F23" s="52"/>
      <c r="G23" s="44"/>
      <c r="H23" s="44"/>
      <c r="I23" s="45"/>
      <c r="J23" s="46"/>
      <c r="K23" s="11" t="s">
        <v>33</v>
      </c>
    </row>
    <row r="24" spans="2:11" ht="14.45" customHeight="1" x14ac:dyDescent="0.25">
      <c r="B24" s="62" t="s">
        <v>40</v>
      </c>
      <c r="C24" s="63"/>
      <c r="D24" s="63"/>
      <c r="E24" s="63"/>
      <c r="F24" s="63"/>
      <c r="G24" s="63"/>
      <c r="H24" s="64"/>
      <c r="I24" s="59">
        <f>(I21-I22)</f>
        <v>0</v>
      </c>
      <c r="J24" s="46"/>
      <c r="K24" s="11"/>
    </row>
    <row r="25" spans="2:11" x14ac:dyDescent="0.25">
      <c r="B25" s="65"/>
      <c r="C25" s="66"/>
      <c r="D25" s="66"/>
      <c r="E25" s="66"/>
      <c r="F25" s="66"/>
      <c r="G25" s="66"/>
      <c r="H25" s="67"/>
      <c r="I25" s="59"/>
      <c r="J25" s="46"/>
    </row>
    <row r="26" spans="2:11" x14ac:dyDescent="0.25">
      <c r="B26" s="41" t="s">
        <v>13</v>
      </c>
      <c r="C26" s="42"/>
      <c r="D26" s="42"/>
      <c r="E26" s="42"/>
      <c r="F26" s="42"/>
      <c r="G26" s="42"/>
      <c r="H26" s="42"/>
      <c r="I26" s="42"/>
      <c r="J26" s="43"/>
    </row>
    <row r="27" spans="2:11" ht="17.100000000000001" customHeight="1" x14ac:dyDescent="0.25">
      <c r="B27" s="26" t="s">
        <v>58</v>
      </c>
      <c r="C27" s="26"/>
      <c r="D27" s="26"/>
      <c r="E27" s="26"/>
      <c r="F27" s="26"/>
      <c r="G27" s="26"/>
      <c r="H27" s="26"/>
      <c r="I27" s="26"/>
      <c r="J27" s="26"/>
    </row>
    <row r="28" spans="2:11" ht="53.1" customHeight="1" x14ac:dyDescent="0.25">
      <c r="B28" s="27" t="s">
        <v>14</v>
      </c>
      <c r="C28" s="28"/>
      <c r="D28" s="28"/>
      <c r="E28" s="28"/>
      <c r="F28" s="28"/>
      <c r="G28" s="28"/>
      <c r="H28" s="28"/>
      <c r="I28" s="28"/>
      <c r="J28" s="29"/>
    </row>
    <row r="29" spans="2:11" ht="27.6" customHeight="1" x14ac:dyDescent="0.25">
      <c r="B29" s="15" t="s">
        <v>49</v>
      </c>
      <c r="C29" s="30"/>
      <c r="D29" s="30"/>
      <c r="E29" s="30" t="s">
        <v>50</v>
      </c>
      <c r="F29" s="30"/>
      <c r="G29" s="30"/>
      <c r="H29" s="30"/>
      <c r="I29" s="30"/>
      <c r="J29" s="31"/>
    </row>
    <row r="30" spans="2:11" ht="26.45" customHeight="1" x14ac:dyDescent="0.25">
      <c r="B30" s="23" t="s">
        <v>15</v>
      </c>
      <c r="C30" s="24"/>
      <c r="D30" s="24"/>
      <c r="E30" s="24" t="s">
        <v>15</v>
      </c>
      <c r="F30" s="24"/>
      <c r="G30" s="24"/>
      <c r="H30" s="24"/>
      <c r="I30" s="24"/>
      <c r="J30" s="25"/>
    </row>
    <row r="31" spans="2:11" ht="23.1" customHeight="1" x14ac:dyDescent="0.25">
      <c r="B31" s="23" t="s">
        <v>16</v>
      </c>
      <c r="C31" s="24"/>
      <c r="D31" s="24"/>
      <c r="E31" s="24" t="s">
        <v>16</v>
      </c>
      <c r="F31" s="24"/>
      <c r="G31" s="24"/>
      <c r="H31" s="24"/>
      <c r="I31" s="24"/>
      <c r="J31" s="25"/>
    </row>
  </sheetData>
  <mergeCells count="20">
    <mergeCell ref="B1:J1"/>
    <mergeCell ref="B2:J2"/>
    <mergeCell ref="B3:J3"/>
    <mergeCell ref="B26:J26"/>
    <mergeCell ref="G22:G23"/>
    <mergeCell ref="H22:H23"/>
    <mergeCell ref="I22:I23"/>
    <mergeCell ref="J6:J25"/>
    <mergeCell ref="B22:F23"/>
    <mergeCell ref="B5:J5"/>
    <mergeCell ref="B4:J4"/>
    <mergeCell ref="I24:I25"/>
    <mergeCell ref="F21:H21"/>
    <mergeCell ref="B24:H25"/>
    <mergeCell ref="B30:J30"/>
    <mergeCell ref="B31:J31"/>
    <mergeCell ref="B27:J27"/>
    <mergeCell ref="B28:J28"/>
    <mergeCell ref="E29:J29"/>
    <mergeCell ref="C29:D29"/>
  </mergeCells>
  <phoneticPr fontId="6" type="noConversion"/>
  <dataValidations count="3">
    <dataValidation type="list" allowBlank="1" showInputMessage="1" showErrorMessage="1" prompt="Select From Drop Down" sqref="G7:G12 G18:H18" xr:uid="{6BDF2E2F-148C-4C38-A19C-5818429B5927}">
      <formula1>Choice</formula1>
    </dataValidation>
    <dataValidation type="list" allowBlank="1" showInputMessage="1" showErrorMessage="1" promptTitle="Yes/No" prompt="Select from Drop Down" sqref="G22:G23" xr:uid="{86F4110C-0027-4C27-956B-5C76A59DACF1}">
      <formula1>$K$22:$K$23</formula1>
    </dataValidation>
    <dataValidation type="list" allowBlank="1" showInputMessage="1" showErrorMessage="1" prompt="Select From Drop Down" sqref="H7:H12" xr:uid="{7ACD3D26-BFE6-4090-BA41-889AC8DCB81A}">
      <formula1>$O$11:$O$13</formula1>
    </dataValidation>
  </dataValidations>
  <pageMargins left="0.25" right="0.25" top="0.25" bottom="0.25" header="0.3" footer="0.3"/>
  <pageSetup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 Recycled Products</vt:lpstr>
      <vt:lpstr>G1 BULK Issuance License Plates</vt:lpstr>
      <vt:lpstr>Choice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Halverson, Brandy L (DOA)</dc:creator>
  <cp:lastModifiedBy>Mash, Christine (DOA)</cp:lastModifiedBy>
  <cp:lastPrinted>2025-11-21T19:23:23Z</cp:lastPrinted>
  <dcterms:created xsi:type="dcterms:W3CDTF">2021-08-30T18:40:02Z</dcterms:created>
  <dcterms:modified xsi:type="dcterms:W3CDTF">2026-03-19T23:18:24Z</dcterms:modified>
</cp:coreProperties>
</file>