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statewide\1. Bids RFPs RAPs Waivers\FY26\ITB\ITB 2526H086 Southcoast FWHA Traffic Paint\Solicitation\"/>
    </mc:Choice>
  </mc:AlternateContent>
  <xr:revisionPtr revIDLastSave="0" documentId="8_{904EE9D2-FD2D-4227-947C-4E4C46EA257A}" xr6:coauthVersionLast="47" xr6:coauthVersionMax="47" xr10:uidLastSave="{00000000-0000-0000-0000-000000000000}"/>
  <bookViews>
    <workbookView xWindow="135" yWindow="1050" windowWidth="28485" windowHeight="13110" xr2:uid="{7050DC7A-7B4C-452B-B5D4-EC02E86EA15E}"/>
  </bookViews>
  <sheets>
    <sheet name="Sheet1" sheetId="1" r:id="rId1"/>
  </sheets>
  <definedNames>
    <definedName name="_xlnm.Print_Area" localSheetId="0">Sheet1!$B$2:$M$79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5" i="1" l="1"/>
  <c r="L54" i="1"/>
  <c r="L50" i="1"/>
  <c r="L49" i="1"/>
  <c r="L48" i="1"/>
  <c r="L44" i="1"/>
  <c r="L43" i="1"/>
  <c r="L15" i="1"/>
  <c r="L7" i="1"/>
  <c r="L11" i="1"/>
  <c r="L20" i="1"/>
  <c r="L19" i="1"/>
  <c r="L18" i="1"/>
  <c r="L21" i="1" l="1"/>
  <c r="L62" i="1"/>
  <c r="L61" i="1"/>
  <c r="L60" i="1"/>
  <c r="L59" i="1"/>
  <c r="L56" i="1" l="1"/>
  <c r="E77" i="1" s="1"/>
  <c r="L63" i="1"/>
  <c r="E78" i="1" s="1"/>
  <c r="L51" i="1"/>
  <c r="E76" i="1" s="1"/>
  <c r="L45" i="1"/>
  <c r="E75" i="1" s="1"/>
  <c r="L38" i="1"/>
  <c r="L39" i="1"/>
  <c r="L37" i="1"/>
  <c r="L32" i="1"/>
  <c r="L33" i="1"/>
  <c r="L31" i="1"/>
  <c r="L25" i="1"/>
  <c r="L26" i="1"/>
  <c r="L27" i="1"/>
  <c r="L24" i="1"/>
  <c r="L10" i="1"/>
  <c r="E69" i="1" s="1"/>
  <c r="L14" i="1"/>
  <c r="L6" i="1"/>
  <c r="L40" i="1" l="1"/>
  <c r="E74" i="1" s="1"/>
  <c r="E70" i="1"/>
  <c r="E71" i="1"/>
  <c r="L28" i="1"/>
  <c r="E72" i="1" s="1"/>
  <c r="L34" i="1"/>
  <c r="E73" i="1" s="1"/>
  <c r="E68" i="1"/>
  <c r="E79" i="1" l="1"/>
</calcChain>
</file>

<file path=xl/sharedStrings.xml><?xml version="1.0" encoding="utf-8"?>
<sst xmlns="http://schemas.openxmlformats.org/spreadsheetml/2006/main" count="210" uniqueCount="67">
  <si>
    <t>Lot 2</t>
  </si>
  <si>
    <t>Item</t>
  </si>
  <si>
    <t>Location</t>
  </si>
  <si>
    <t>Description</t>
  </si>
  <si>
    <t>Spec</t>
  </si>
  <si>
    <t>Container Size</t>
  </si>
  <si>
    <t>Number of Containers</t>
  </si>
  <si>
    <t>Quantity in Gallons or Pounds</t>
  </si>
  <si>
    <t>Product Price per Gallon or Pound</t>
  </si>
  <si>
    <t>Freight Cost per Gallon or Pound</t>
  </si>
  <si>
    <t>Total Extended Price</t>
  </si>
  <si>
    <t>Required Delivery Date</t>
  </si>
  <si>
    <t>Gustavus Maintenance Station</t>
  </si>
  <si>
    <t>Airport or Highway Beads</t>
  </si>
  <si>
    <t>55 Gallon Non-Returnable and Disposable Steel Drum</t>
  </si>
  <si>
    <t>Hoonah Maintenance Station</t>
  </si>
  <si>
    <t>Haines Maintenance Station</t>
  </si>
  <si>
    <t>Kake Maintenance Station</t>
  </si>
  <si>
    <t>Kodiak Maintenance Station</t>
  </si>
  <si>
    <t>Sitka Maintenance Station</t>
  </si>
  <si>
    <t>Juneau Maintenance Station</t>
  </si>
  <si>
    <t>345 Gallon Steel Reusable and Returnable Bulk Container</t>
  </si>
  <si>
    <t xml:space="preserve">Bulk Container Bag with 2,400 Pounds </t>
  </si>
  <si>
    <t>Solvent</t>
  </si>
  <si>
    <t>Lot</t>
  </si>
  <si>
    <t>Southcoast Region Summary</t>
  </si>
  <si>
    <t>F.O.B. Point/Location</t>
  </si>
  <si>
    <t>Southcoast Lot TWO Extended Price</t>
  </si>
  <si>
    <t>One</t>
  </si>
  <si>
    <t>Two</t>
  </si>
  <si>
    <t>Four</t>
  </si>
  <si>
    <t>123 Postmark Drive #239 Gustavus, AK 99826</t>
  </si>
  <si>
    <t>700 Airport Way, Hoonah, AK 99829</t>
  </si>
  <si>
    <t xml:space="preserve">720 Main Street, Haines, AK 99827 </t>
  </si>
  <si>
    <t>553 Keku Road, Kake, AK 99830</t>
  </si>
  <si>
    <t>1500 Anton Larsen Bay Road, Kodiak, AK 99615</t>
  </si>
  <si>
    <t>605 Airport Road, Sitka, AK 99835</t>
  </si>
  <si>
    <t>DELIVERY ADDRESS:</t>
  </si>
  <si>
    <t>6860 Glacier Highway Juneau, AK 99801</t>
  </si>
  <si>
    <t>2I</t>
  </si>
  <si>
    <t>2K</t>
  </si>
  <si>
    <t>2J</t>
  </si>
  <si>
    <t>2M</t>
  </si>
  <si>
    <t>2O</t>
  </si>
  <si>
    <t>2P</t>
  </si>
  <si>
    <t>2Q</t>
  </si>
  <si>
    <t>Bulk Container Bag with 2,400 Pounds</t>
  </si>
  <si>
    <t>2N</t>
  </si>
  <si>
    <t>Angoon Maintenance Station</t>
  </si>
  <si>
    <t>King Salmon Airport/Maintenance Station</t>
  </si>
  <si>
    <t>250 Gallon Stainless Steel Reusable Bulk Container</t>
  </si>
  <si>
    <t>Iliamna Maintenance Station</t>
  </si>
  <si>
    <t>Ketchikan Maintenance Station</t>
  </si>
  <si>
    <t>2S</t>
  </si>
  <si>
    <t>5148 North Tongass Highway, Ketchikan, AK 88808</t>
  </si>
  <si>
    <t>101 Airport Road, Iliamna, AK 99606</t>
  </si>
  <si>
    <t>2R</t>
  </si>
  <si>
    <t>King Salmon Maintenance Station</t>
  </si>
  <si>
    <t>15306 Alaska Peninusla Highway, King Salmon, AK 99613</t>
  </si>
  <si>
    <t>ITB 2526H086</t>
  </si>
  <si>
    <t xml:space="preserve">Bid Schedule </t>
  </si>
  <si>
    <t>White Solvent Based Paint</t>
  </si>
  <si>
    <t>Yellow Solvent Based Paint</t>
  </si>
  <si>
    <t>White Water Based Paint</t>
  </si>
  <si>
    <t>Yellow Water Based Paint</t>
  </si>
  <si>
    <t>Angoon Maintenance Station (Deliver to Juneau)</t>
  </si>
  <si>
    <t>Attachment A  - Amendment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</si>
</sst>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44" fontId="0" fillId="0" borderId="0" xfId="0" applyNumberFormat="1"/>
    <xf numFmtId="44" fontId="0" fillId="0" borderId="1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44" fontId="0" fillId="0" borderId="5" xfId="1" applyFont="1" applyBorder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center"/>
    </xf>
    <xf numFmtId="44" fontId="0" fillId="0" borderId="10" xfId="1" applyFont="1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center"/>
    </xf>
    <xf numFmtId="44" fontId="0" fillId="0" borderId="13" xfId="1" applyFont="1" applyBorder="1"/>
    <xf numFmtId="3" fontId="0" fillId="0" borderId="0" xfId="0" applyNumberFormat="1"/>
    <xf numFmtId="0" fontId="0" fillId="0" borderId="0" xfId="0" applyAlignment="1">
      <alignment horizontal="right"/>
    </xf>
    <xf numFmtId="44" fontId="0" fillId="2" borderId="14" xfId="1" applyFont="1" applyFill="1" applyBorder="1" applyAlignment="1"/>
    <xf numFmtId="44" fontId="0" fillId="2" borderId="1" xfId="1" applyFont="1" applyFill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4" fontId="0" fillId="2" borderId="19" xfId="1" applyFont="1" applyFill="1" applyBorder="1" applyAlignment="1"/>
    <xf numFmtId="1" fontId="0" fillId="0" borderId="5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0" xfId="0" applyNumberFormat="1" applyAlignment="1">
      <alignment horizontal="center" wrapText="1"/>
    </xf>
    <xf numFmtId="44" fontId="0" fillId="0" borderId="0" xfId="1" applyFont="1" applyFill="1" applyBorder="1"/>
    <xf numFmtId="0" fontId="2" fillId="0" borderId="0" xfId="0" applyFont="1" applyAlignment="1">
      <alignment horizontal="right"/>
    </xf>
    <xf numFmtId="44" fontId="0" fillId="0" borderId="0" xfId="1" applyFont="1" applyFill="1" applyBorder="1" applyAlignment="1"/>
    <xf numFmtId="0" fontId="0" fillId="0" borderId="0" xfId="0" applyAlignment="1">
      <alignment horizontal="right" wrapText="1"/>
    </xf>
    <xf numFmtId="2" fontId="0" fillId="0" borderId="0" xfId="0" applyNumberFormat="1"/>
    <xf numFmtId="44" fontId="0" fillId="0" borderId="5" xfId="1" applyFont="1" applyBorder="1" applyProtection="1">
      <protection locked="0"/>
    </xf>
    <xf numFmtId="44" fontId="0" fillId="0" borderId="1" xfId="1" applyFont="1" applyBorder="1" applyProtection="1">
      <protection locked="0"/>
    </xf>
    <xf numFmtId="44" fontId="0" fillId="0" borderId="10" xfId="1" applyFont="1" applyBorder="1" applyProtection="1">
      <protection locked="0"/>
    </xf>
    <xf numFmtId="44" fontId="0" fillId="0" borderId="13" xfId="1" applyFont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14" fontId="0" fillId="0" borderId="14" xfId="0" applyNumberFormat="1" applyBorder="1" applyAlignment="1" applyProtection="1">
      <alignment horizontal="center"/>
      <protection locked="0"/>
    </xf>
    <xf numFmtId="14" fontId="0" fillId="0" borderId="6" xfId="0" applyNumberFormat="1" applyBorder="1" applyAlignment="1" applyProtection="1">
      <alignment horizontal="center"/>
      <protection locked="0"/>
    </xf>
    <xf numFmtId="14" fontId="0" fillId="0" borderId="8" xfId="0" applyNumberFormat="1" applyBorder="1" applyAlignment="1" applyProtection="1">
      <alignment horizontal="center"/>
      <protection locked="0"/>
    </xf>
    <xf numFmtId="14" fontId="0" fillId="0" borderId="11" xfId="0" applyNumberFormat="1" applyBorder="1" applyAlignment="1" applyProtection="1">
      <alignment horizontal="center"/>
      <protection locked="0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right"/>
    </xf>
    <xf numFmtId="0" fontId="2" fillId="2" borderId="18" xfId="0" applyFont="1" applyFill="1" applyBorder="1" applyAlignment="1">
      <alignment horizontal="right"/>
    </xf>
    <xf numFmtId="0" fontId="2" fillId="2" borderId="15" xfId="0" applyFont="1" applyFill="1" applyBorder="1" applyAlignment="1">
      <alignment horizontal="right"/>
    </xf>
    <xf numFmtId="0" fontId="2" fillId="2" borderId="16" xfId="0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left"/>
    </xf>
    <xf numFmtId="0" fontId="0" fillId="0" borderId="20" xfId="0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89A65-6514-49BB-BA4B-D5B7DC5A6767}">
  <sheetPr>
    <pageSetUpPr fitToPage="1"/>
  </sheetPr>
  <dimension ref="B2:S79"/>
  <sheetViews>
    <sheetView tabSelected="1" view="pageBreakPreview" zoomScale="90" zoomScaleNormal="100" zoomScaleSheetLayoutView="90" workbookViewId="0">
      <selection activeCell="Q15" sqref="Q15"/>
    </sheetView>
  </sheetViews>
  <sheetFormatPr defaultRowHeight="15" x14ac:dyDescent="0.25"/>
  <cols>
    <col min="1" max="1" width="1.28515625" customWidth="1"/>
    <col min="2" max="2" width="5" style="4" bestFit="1" customWidth="1"/>
    <col min="3" max="3" width="4.85546875" bestFit="1" customWidth="1"/>
    <col min="4" max="4" width="44" style="2" bestFit="1" customWidth="1"/>
    <col min="5" max="5" width="24.85546875" bestFit="1" customWidth="1"/>
    <col min="6" max="6" width="5.140625" style="4" bestFit="1" customWidth="1"/>
    <col min="7" max="7" width="52.140625" bestFit="1" customWidth="1"/>
    <col min="8" max="8" width="10.85546875" style="4" bestFit="1" customWidth="1"/>
    <col min="9" max="9" width="17.5703125" style="4" bestFit="1" customWidth="1"/>
    <col min="10" max="10" width="16.28515625" bestFit="1" customWidth="1"/>
    <col min="11" max="11" width="15.42578125" bestFit="1" customWidth="1"/>
    <col min="12" max="12" width="13.85546875" bestFit="1" customWidth="1"/>
    <col min="13" max="13" width="25.7109375" style="4" customWidth="1"/>
    <col min="14" max="14" width="1.28515625" customWidth="1"/>
    <col min="15" max="15" width="9.85546875" style="4" customWidth="1"/>
    <col min="16" max="16" width="10.28515625" style="38" bestFit="1" customWidth="1"/>
    <col min="17" max="17" width="29.7109375" customWidth="1"/>
    <col min="18" max="18" width="16.28515625" style="28" customWidth="1"/>
    <col min="19" max="19" width="9.28515625" bestFit="1" customWidth="1"/>
  </cols>
  <sheetData>
    <row r="2" spans="2:19" ht="18.75" x14ac:dyDescent="0.3">
      <c r="B2" s="58" t="s">
        <v>66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2:19" x14ac:dyDescent="0.25">
      <c r="B3" s="66" t="s">
        <v>60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2:19" x14ac:dyDescent="0.25">
      <c r="B4" s="66" t="s">
        <v>59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</row>
    <row r="5" spans="2:19" s="1" customFormat="1" ht="34.5" customHeight="1" thickBot="1" x14ac:dyDescent="0.3">
      <c r="B5" s="1" t="s">
        <v>0</v>
      </c>
      <c r="C5" s="1" t="s">
        <v>1</v>
      </c>
      <c r="D5" s="3" t="s">
        <v>2</v>
      </c>
      <c r="E5" s="3" t="s">
        <v>3</v>
      </c>
      <c r="F5" s="1" t="s">
        <v>4</v>
      </c>
      <c r="G5" s="3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P5" s="40"/>
      <c r="R5" s="44"/>
    </row>
    <row r="6" spans="2:19" ht="15.75" thickBot="1" x14ac:dyDescent="0.3">
      <c r="B6" s="22" t="s">
        <v>39</v>
      </c>
      <c r="C6" s="23"/>
      <c r="D6" s="24" t="s">
        <v>12</v>
      </c>
      <c r="E6" s="23" t="s">
        <v>13</v>
      </c>
      <c r="F6" s="25" t="s">
        <v>30</v>
      </c>
      <c r="G6" s="23" t="s">
        <v>46</v>
      </c>
      <c r="H6" s="25">
        <v>1</v>
      </c>
      <c r="I6" s="39">
        <v>2400</v>
      </c>
      <c r="J6" s="49">
        <v>0</v>
      </c>
      <c r="K6" s="49">
        <v>0</v>
      </c>
      <c r="L6" s="26">
        <f>I6*J6+I6*K6</f>
        <v>0</v>
      </c>
      <c r="M6" s="52"/>
      <c r="O6" s="38"/>
      <c r="Q6" s="9"/>
      <c r="S6" s="45"/>
    </row>
    <row r="7" spans="2:19" ht="12.95" customHeight="1" thickBot="1" x14ac:dyDescent="0.3">
      <c r="B7" s="64" t="s">
        <v>37</v>
      </c>
      <c r="C7" s="65"/>
      <c r="D7" s="65"/>
      <c r="I7" s="38"/>
      <c r="J7" s="60" t="s">
        <v>10</v>
      </c>
      <c r="K7" s="61"/>
      <c r="L7" s="34">
        <f>SUM(L6)</f>
        <v>0</v>
      </c>
      <c r="M7" s="50"/>
      <c r="O7" s="38"/>
      <c r="S7" s="45"/>
    </row>
    <row r="8" spans="2:19" ht="12" customHeight="1" x14ac:dyDescent="0.25">
      <c r="B8" s="31" t="s">
        <v>31</v>
      </c>
      <c r="C8" s="31"/>
      <c r="D8" s="31"/>
      <c r="E8" s="31"/>
      <c r="F8" s="31"/>
      <c r="G8" s="31"/>
      <c r="H8" s="31"/>
      <c r="I8" s="38"/>
      <c r="J8" s="42"/>
      <c r="K8" s="42"/>
      <c r="L8" s="43"/>
      <c r="M8" s="50"/>
      <c r="O8" s="38"/>
      <c r="S8" s="45"/>
    </row>
    <row r="9" spans="2:19" ht="5.0999999999999996" customHeight="1" thickBot="1" x14ac:dyDescent="0.3">
      <c r="I9" s="38"/>
      <c r="M9" s="50"/>
      <c r="O9" s="38"/>
      <c r="S9" s="45"/>
    </row>
    <row r="10" spans="2:19" ht="15.75" thickBot="1" x14ac:dyDescent="0.3">
      <c r="B10" s="22" t="s">
        <v>41</v>
      </c>
      <c r="C10" s="23"/>
      <c r="D10" s="24" t="s">
        <v>16</v>
      </c>
      <c r="E10" s="23" t="s">
        <v>61</v>
      </c>
      <c r="F10" s="25" t="s">
        <v>28</v>
      </c>
      <c r="G10" s="23" t="s">
        <v>14</v>
      </c>
      <c r="H10" s="25">
        <v>2</v>
      </c>
      <c r="I10" s="39">
        <v>110</v>
      </c>
      <c r="J10" s="49">
        <v>0</v>
      </c>
      <c r="K10" s="49">
        <v>0</v>
      </c>
      <c r="L10" s="26">
        <f>I10*J10+I10*K10</f>
        <v>0</v>
      </c>
      <c r="M10" s="52"/>
      <c r="O10" s="38"/>
      <c r="S10" s="45"/>
    </row>
    <row r="11" spans="2:19" ht="12.95" customHeight="1" thickBot="1" x14ac:dyDescent="0.3">
      <c r="B11" s="67" t="s">
        <v>37</v>
      </c>
      <c r="C11" s="68"/>
      <c r="D11" s="68"/>
      <c r="I11" s="38"/>
      <c r="J11" s="62" t="s">
        <v>10</v>
      </c>
      <c r="K11" s="63"/>
      <c r="L11" s="29">
        <f>SUM(L10)</f>
        <v>0</v>
      </c>
      <c r="M11" s="50"/>
      <c r="O11" s="38"/>
    </row>
    <row r="12" spans="2:19" ht="12" customHeight="1" x14ac:dyDescent="0.25">
      <c r="B12" s="31" t="s">
        <v>33</v>
      </c>
      <c r="C12" s="31"/>
      <c r="D12" s="31"/>
      <c r="E12" s="31"/>
      <c r="F12" s="31"/>
      <c r="G12" s="31"/>
      <c r="H12" s="31"/>
      <c r="I12" s="38"/>
      <c r="J12" s="42"/>
      <c r="K12" s="42"/>
      <c r="L12" s="43"/>
      <c r="M12" s="50"/>
      <c r="O12" s="38"/>
    </row>
    <row r="13" spans="2:19" ht="5.0999999999999996" customHeight="1" thickBot="1" x14ac:dyDescent="0.3">
      <c r="I13" s="38"/>
      <c r="M13" s="50"/>
      <c r="O13" s="38"/>
    </row>
    <row r="14" spans="2:19" ht="15.75" thickBot="1" x14ac:dyDescent="0.3">
      <c r="B14" s="22" t="s">
        <v>40</v>
      </c>
      <c r="C14" s="23"/>
      <c r="D14" s="24" t="s">
        <v>15</v>
      </c>
      <c r="E14" s="23" t="s">
        <v>13</v>
      </c>
      <c r="F14" s="25" t="s">
        <v>30</v>
      </c>
      <c r="G14" s="23" t="s">
        <v>46</v>
      </c>
      <c r="H14" s="25">
        <v>1</v>
      </c>
      <c r="I14" s="39">
        <v>2400</v>
      </c>
      <c r="J14" s="49">
        <v>0</v>
      </c>
      <c r="K14" s="49">
        <v>0</v>
      </c>
      <c r="L14" s="26">
        <f>I14*J14+I14*K14</f>
        <v>0</v>
      </c>
      <c r="M14" s="52"/>
      <c r="O14" s="38"/>
      <c r="S14" s="45"/>
    </row>
    <row r="15" spans="2:19" ht="12.95" customHeight="1" thickBot="1" x14ac:dyDescent="0.3">
      <c r="B15" s="64" t="s">
        <v>37</v>
      </c>
      <c r="C15" s="65"/>
      <c r="D15" s="65"/>
      <c r="I15" s="38"/>
      <c r="J15" s="60" t="s">
        <v>10</v>
      </c>
      <c r="K15" s="61"/>
      <c r="L15" s="34">
        <f>SUM(L14)</f>
        <v>0</v>
      </c>
      <c r="M15" s="50"/>
      <c r="O15" s="38"/>
      <c r="S15" s="27"/>
    </row>
    <row r="16" spans="2:19" ht="12" customHeight="1" x14ac:dyDescent="0.25">
      <c r="B16" s="31" t="s">
        <v>32</v>
      </c>
      <c r="C16" s="31"/>
      <c r="D16" s="31"/>
      <c r="E16" s="31"/>
      <c r="F16" s="31"/>
      <c r="G16" s="31"/>
      <c r="H16" s="31"/>
      <c r="I16" s="38"/>
      <c r="J16" s="42"/>
      <c r="K16" s="42"/>
      <c r="L16" s="43"/>
      <c r="M16" s="50"/>
      <c r="O16" s="38"/>
      <c r="S16" s="27"/>
    </row>
    <row r="17" spans="2:19" ht="5.0999999999999996" customHeight="1" thickBot="1" x14ac:dyDescent="0.3">
      <c r="I17" s="38"/>
      <c r="J17" s="41"/>
      <c r="M17" s="50"/>
      <c r="O17" s="38"/>
    </row>
    <row r="18" spans="2:19" x14ac:dyDescent="0.25">
      <c r="B18" s="11" t="s">
        <v>42</v>
      </c>
      <c r="C18" s="12"/>
      <c r="D18" s="13" t="s">
        <v>17</v>
      </c>
      <c r="E18" s="12" t="s">
        <v>61</v>
      </c>
      <c r="F18" s="14" t="s">
        <v>28</v>
      </c>
      <c r="G18" s="12" t="s">
        <v>14</v>
      </c>
      <c r="H18" s="14">
        <v>2</v>
      </c>
      <c r="I18" s="35">
        <v>110</v>
      </c>
      <c r="J18" s="46">
        <v>0</v>
      </c>
      <c r="K18" s="46">
        <v>0</v>
      </c>
      <c r="L18" s="15">
        <f>I18*J18+I18*K18</f>
        <v>0</v>
      </c>
      <c r="M18" s="53"/>
      <c r="O18" s="38"/>
      <c r="S18" s="27"/>
    </row>
    <row r="19" spans="2:19" x14ac:dyDescent="0.25">
      <c r="B19" s="16" t="s">
        <v>42</v>
      </c>
      <c r="C19" s="5"/>
      <c r="D19" s="6" t="s">
        <v>17</v>
      </c>
      <c r="E19" s="5" t="s">
        <v>62</v>
      </c>
      <c r="F19" s="7" t="s">
        <v>28</v>
      </c>
      <c r="G19" s="5" t="s">
        <v>14</v>
      </c>
      <c r="H19" s="7">
        <v>2</v>
      </c>
      <c r="I19" s="36">
        <v>110</v>
      </c>
      <c r="J19" s="47">
        <v>0</v>
      </c>
      <c r="K19" s="47">
        <v>0</v>
      </c>
      <c r="L19" s="8">
        <f>I19*J19+I19*K19</f>
        <v>0</v>
      </c>
      <c r="M19" s="54"/>
      <c r="O19" s="38"/>
    </row>
    <row r="20" spans="2:19" ht="15.75" thickBot="1" x14ac:dyDescent="0.3">
      <c r="B20" s="17" t="s">
        <v>42</v>
      </c>
      <c r="C20" s="18"/>
      <c r="D20" s="19" t="s">
        <v>17</v>
      </c>
      <c r="E20" s="18" t="s">
        <v>13</v>
      </c>
      <c r="F20" s="20" t="s">
        <v>30</v>
      </c>
      <c r="G20" s="18" t="s">
        <v>22</v>
      </c>
      <c r="H20" s="20">
        <v>1</v>
      </c>
      <c r="I20" s="37">
        <v>2400</v>
      </c>
      <c r="J20" s="48">
        <v>0</v>
      </c>
      <c r="K20" s="48">
        <v>0</v>
      </c>
      <c r="L20" s="21">
        <f>I20*J20+I20*K20</f>
        <v>0</v>
      </c>
      <c r="M20" s="55"/>
      <c r="O20" s="38"/>
    </row>
    <row r="21" spans="2:19" ht="12.95" customHeight="1" thickBot="1" x14ac:dyDescent="0.3">
      <c r="B21" s="64" t="s">
        <v>37</v>
      </c>
      <c r="C21" s="65"/>
      <c r="D21" s="65"/>
      <c r="I21" s="38"/>
      <c r="J21" s="60" t="s">
        <v>10</v>
      </c>
      <c r="K21" s="61"/>
      <c r="L21" s="34">
        <f>SUM(L18:L20)</f>
        <v>0</v>
      </c>
      <c r="M21" s="50"/>
      <c r="O21" s="38"/>
    </row>
    <row r="22" spans="2:19" ht="12" customHeight="1" x14ac:dyDescent="0.25">
      <c r="B22" s="31" t="s">
        <v>34</v>
      </c>
      <c r="C22" s="31"/>
      <c r="D22" s="31"/>
      <c r="E22" s="31"/>
      <c r="F22" s="31"/>
      <c r="G22" s="31"/>
      <c r="H22" s="31"/>
      <c r="I22" s="38"/>
      <c r="J22" s="42"/>
      <c r="K22" s="42"/>
      <c r="L22" s="43"/>
      <c r="M22" s="50"/>
      <c r="O22" s="38"/>
    </row>
    <row r="23" spans="2:19" ht="5.0999999999999996" customHeight="1" thickBot="1" x14ac:dyDescent="0.3">
      <c r="I23" s="38"/>
      <c r="M23" s="50"/>
      <c r="O23" s="38"/>
    </row>
    <row r="24" spans="2:19" x14ac:dyDescent="0.25">
      <c r="B24" s="11" t="s">
        <v>47</v>
      </c>
      <c r="C24" s="12"/>
      <c r="D24" s="13" t="s">
        <v>18</v>
      </c>
      <c r="E24" s="12" t="s">
        <v>61</v>
      </c>
      <c r="F24" s="14" t="s">
        <v>28</v>
      </c>
      <c r="G24" s="12" t="s">
        <v>21</v>
      </c>
      <c r="H24" s="14">
        <v>4</v>
      </c>
      <c r="I24" s="35">
        <v>1380</v>
      </c>
      <c r="J24" s="46">
        <v>0</v>
      </c>
      <c r="K24" s="46">
        <v>0</v>
      </c>
      <c r="L24" s="15">
        <f>I24*J24+I24*K24</f>
        <v>0</v>
      </c>
      <c r="M24" s="53"/>
      <c r="O24" s="38"/>
    </row>
    <row r="25" spans="2:19" x14ac:dyDescent="0.25">
      <c r="B25" s="16" t="s">
        <v>47</v>
      </c>
      <c r="C25" s="5"/>
      <c r="D25" s="6" t="s">
        <v>18</v>
      </c>
      <c r="E25" s="5" t="s">
        <v>62</v>
      </c>
      <c r="F25" s="7" t="s">
        <v>28</v>
      </c>
      <c r="G25" s="5" t="s">
        <v>21</v>
      </c>
      <c r="H25" s="7">
        <v>4</v>
      </c>
      <c r="I25" s="36">
        <v>1380</v>
      </c>
      <c r="J25" s="47">
        <v>0</v>
      </c>
      <c r="K25" s="47">
        <v>0</v>
      </c>
      <c r="L25" s="8">
        <f t="shared" ref="L25:L27" si="0">I25*J25+I25*K25</f>
        <v>0</v>
      </c>
      <c r="M25" s="54"/>
      <c r="O25" s="38"/>
    </row>
    <row r="26" spans="2:19" x14ac:dyDescent="0.25">
      <c r="B26" s="16" t="s">
        <v>47</v>
      </c>
      <c r="C26" s="5"/>
      <c r="D26" s="6" t="s">
        <v>18</v>
      </c>
      <c r="E26" s="5" t="s">
        <v>23</v>
      </c>
      <c r="F26" s="7" t="s">
        <v>29</v>
      </c>
      <c r="G26" s="5" t="s">
        <v>14</v>
      </c>
      <c r="H26" s="7">
        <v>2</v>
      </c>
      <c r="I26" s="36">
        <v>110</v>
      </c>
      <c r="J26" s="47">
        <v>0</v>
      </c>
      <c r="K26" s="47">
        <v>0</v>
      </c>
      <c r="L26" s="8">
        <f t="shared" si="0"/>
        <v>0</v>
      </c>
      <c r="M26" s="54"/>
      <c r="O26" s="38"/>
    </row>
    <row r="27" spans="2:19" ht="15.75" thickBot="1" x14ac:dyDescent="0.3">
      <c r="B27" s="17" t="s">
        <v>47</v>
      </c>
      <c r="C27" s="18"/>
      <c r="D27" s="19" t="s">
        <v>18</v>
      </c>
      <c r="E27" s="18" t="s">
        <v>13</v>
      </c>
      <c r="F27" s="20" t="s">
        <v>30</v>
      </c>
      <c r="G27" s="18" t="s">
        <v>22</v>
      </c>
      <c r="H27" s="20">
        <v>8</v>
      </c>
      <c r="I27" s="37">
        <v>19200</v>
      </c>
      <c r="J27" s="48">
        <v>0</v>
      </c>
      <c r="K27" s="48">
        <v>0</v>
      </c>
      <c r="L27" s="21">
        <f t="shared" si="0"/>
        <v>0</v>
      </c>
      <c r="M27" s="55"/>
      <c r="O27" s="38"/>
    </row>
    <row r="28" spans="2:19" ht="12.95" customHeight="1" thickBot="1" x14ac:dyDescent="0.3">
      <c r="B28" s="64" t="s">
        <v>37</v>
      </c>
      <c r="C28" s="65"/>
      <c r="D28" s="65"/>
      <c r="I28" s="38"/>
      <c r="J28" s="60" t="s">
        <v>10</v>
      </c>
      <c r="K28" s="61"/>
      <c r="L28" s="34">
        <f>SUM(L24:L27)</f>
        <v>0</v>
      </c>
      <c r="M28" s="50"/>
      <c r="O28" s="38"/>
    </row>
    <row r="29" spans="2:19" ht="12" customHeight="1" x14ac:dyDescent="0.25">
      <c r="B29" s="31" t="s">
        <v>35</v>
      </c>
      <c r="C29" s="31"/>
      <c r="D29" s="31"/>
      <c r="E29" s="31"/>
      <c r="F29" s="31"/>
      <c r="G29" s="31"/>
      <c r="H29" s="31"/>
      <c r="I29" s="38"/>
      <c r="J29" s="42"/>
      <c r="K29" s="42"/>
      <c r="L29" s="43"/>
      <c r="M29" s="50"/>
      <c r="O29" s="38"/>
    </row>
    <row r="30" spans="2:19" ht="5.0999999999999996" customHeight="1" thickBot="1" x14ac:dyDescent="0.3">
      <c r="B30" s="31"/>
      <c r="C30" s="31"/>
      <c r="D30" s="31"/>
      <c r="E30" s="31"/>
      <c r="F30" s="31"/>
      <c r="G30" s="31"/>
      <c r="H30" s="31"/>
      <c r="I30" s="38"/>
      <c r="J30" s="42"/>
      <c r="K30" s="42"/>
      <c r="L30" s="43"/>
      <c r="M30" s="50"/>
      <c r="O30" s="38"/>
    </row>
    <row r="31" spans="2:19" x14ac:dyDescent="0.25">
      <c r="B31" s="11" t="s">
        <v>43</v>
      </c>
      <c r="C31" s="12"/>
      <c r="D31" s="13" t="s">
        <v>19</v>
      </c>
      <c r="E31" s="12" t="s">
        <v>61</v>
      </c>
      <c r="F31" s="14" t="s">
        <v>28</v>
      </c>
      <c r="G31" s="12" t="s">
        <v>14</v>
      </c>
      <c r="H31" s="14">
        <v>1</v>
      </c>
      <c r="I31" s="35">
        <v>55</v>
      </c>
      <c r="J31" s="46">
        <v>0</v>
      </c>
      <c r="K31" s="46">
        <v>0</v>
      </c>
      <c r="L31" s="15">
        <f>I31*J31+I31*K31</f>
        <v>0</v>
      </c>
      <c r="M31" s="53"/>
      <c r="O31" s="38"/>
    </row>
    <row r="32" spans="2:19" x14ac:dyDescent="0.25">
      <c r="B32" s="16" t="s">
        <v>43</v>
      </c>
      <c r="C32" s="5"/>
      <c r="D32" s="6" t="s">
        <v>19</v>
      </c>
      <c r="E32" s="5" t="s">
        <v>23</v>
      </c>
      <c r="F32" s="7" t="s">
        <v>29</v>
      </c>
      <c r="G32" s="5" t="s">
        <v>14</v>
      </c>
      <c r="H32" s="7">
        <v>1</v>
      </c>
      <c r="I32" s="36">
        <v>55</v>
      </c>
      <c r="J32" s="47">
        <v>0</v>
      </c>
      <c r="K32" s="47">
        <v>0</v>
      </c>
      <c r="L32" s="8">
        <f t="shared" ref="L32:L33" si="1">I32*J32+I32*K32</f>
        <v>0</v>
      </c>
      <c r="M32" s="54"/>
      <c r="O32" s="38"/>
    </row>
    <row r="33" spans="2:19" ht="15.75" thickBot="1" x14ac:dyDescent="0.3">
      <c r="B33" s="17" t="s">
        <v>43</v>
      </c>
      <c r="C33" s="18"/>
      <c r="D33" s="19" t="s">
        <v>19</v>
      </c>
      <c r="E33" s="18" t="s">
        <v>13</v>
      </c>
      <c r="F33" s="20" t="s">
        <v>30</v>
      </c>
      <c r="G33" s="18" t="s">
        <v>22</v>
      </c>
      <c r="H33" s="20">
        <v>1</v>
      </c>
      <c r="I33" s="37">
        <v>2400</v>
      </c>
      <c r="J33" s="48">
        <v>0</v>
      </c>
      <c r="K33" s="48">
        <v>0</v>
      </c>
      <c r="L33" s="21">
        <f t="shared" si="1"/>
        <v>0</v>
      </c>
      <c r="M33" s="55"/>
      <c r="O33" s="38"/>
    </row>
    <row r="34" spans="2:19" ht="12.95" customHeight="1" thickBot="1" x14ac:dyDescent="0.3">
      <c r="B34" s="64" t="s">
        <v>37</v>
      </c>
      <c r="C34" s="65"/>
      <c r="D34" s="65"/>
      <c r="I34" s="38"/>
      <c r="J34" s="60" t="s">
        <v>10</v>
      </c>
      <c r="K34" s="61"/>
      <c r="L34" s="34">
        <f>SUM(L31:L33)</f>
        <v>0</v>
      </c>
      <c r="M34" s="50"/>
      <c r="O34" s="38"/>
    </row>
    <row r="35" spans="2:19" ht="12" customHeight="1" x14ac:dyDescent="0.25">
      <c r="B35" s="31" t="s">
        <v>36</v>
      </c>
      <c r="C35" s="31"/>
      <c r="D35" s="31"/>
      <c r="E35" s="31"/>
      <c r="F35" s="31"/>
      <c r="G35" s="31"/>
      <c r="H35" s="31"/>
      <c r="I35" s="38"/>
      <c r="J35" s="42"/>
      <c r="K35" s="42"/>
      <c r="L35" s="43"/>
      <c r="M35" s="50"/>
      <c r="O35" s="38"/>
    </row>
    <row r="36" spans="2:19" ht="5.0999999999999996" customHeight="1" thickBot="1" x14ac:dyDescent="0.3">
      <c r="I36" s="38"/>
      <c r="K36" s="41"/>
      <c r="M36" s="50"/>
      <c r="O36" s="38"/>
    </row>
    <row r="37" spans="2:19" x14ac:dyDescent="0.25">
      <c r="B37" s="11" t="s">
        <v>44</v>
      </c>
      <c r="C37" s="12"/>
      <c r="D37" s="13" t="s">
        <v>20</v>
      </c>
      <c r="E37" s="12" t="s">
        <v>61</v>
      </c>
      <c r="F37" s="14" t="s">
        <v>28</v>
      </c>
      <c r="G37" s="12" t="s">
        <v>14</v>
      </c>
      <c r="H37" s="14">
        <v>2</v>
      </c>
      <c r="I37" s="35">
        <v>110</v>
      </c>
      <c r="J37" s="46">
        <v>0</v>
      </c>
      <c r="K37" s="46">
        <v>0</v>
      </c>
      <c r="L37" s="15">
        <f>I37*J37+I37*K37</f>
        <v>0</v>
      </c>
      <c r="M37" s="53"/>
      <c r="O37" s="38"/>
    </row>
    <row r="38" spans="2:19" x14ac:dyDescent="0.25">
      <c r="B38" s="16" t="s">
        <v>44</v>
      </c>
      <c r="C38" s="5"/>
      <c r="D38" s="6" t="s">
        <v>20</v>
      </c>
      <c r="E38" s="5" t="s">
        <v>62</v>
      </c>
      <c r="F38" s="7" t="s">
        <v>28</v>
      </c>
      <c r="G38" s="5" t="s">
        <v>14</v>
      </c>
      <c r="H38" s="7">
        <v>3</v>
      </c>
      <c r="I38" s="36">
        <v>165</v>
      </c>
      <c r="J38" s="47">
        <v>0</v>
      </c>
      <c r="K38" s="47">
        <v>0</v>
      </c>
      <c r="L38" s="8">
        <f>I38*J38+I38*K38</f>
        <v>0</v>
      </c>
      <c r="M38" s="54"/>
      <c r="O38" s="38"/>
    </row>
    <row r="39" spans="2:19" ht="15.75" thickBot="1" x14ac:dyDescent="0.3">
      <c r="B39" s="17" t="s">
        <v>44</v>
      </c>
      <c r="C39" s="18"/>
      <c r="D39" s="19" t="s">
        <v>20</v>
      </c>
      <c r="E39" s="18" t="s">
        <v>23</v>
      </c>
      <c r="F39" s="20" t="s">
        <v>29</v>
      </c>
      <c r="G39" s="18" t="s">
        <v>14</v>
      </c>
      <c r="H39" s="20">
        <v>1</v>
      </c>
      <c r="I39" s="37">
        <v>55</v>
      </c>
      <c r="J39" s="48">
        <v>0</v>
      </c>
      <c r="K39" s="48">
        <v>0</v>
      </c>
      <c r="L39" s="21">
        <f>I39*J39+I39*K39</f>
        <v>0</v>
      </c>
      <c r="M39" s="55"/>
      <c r="O39" s="38"/>
    </row>
    <row r="40" spans="2:19" ht="12.95" customHeight="1" thickBot="1" x14ac:dyDescent="0.3">
      <c r="B40" s="64" t="s">
        <v>37</v>
      </c>
      <c r="C40" s="65"/>
      <c r="D40" s="65"/>
      <c r="J40" s="60" t="s">
        <v>10</v>
      </c>
      <c r="K40" s="61"/>
      <c r="L40" s="34">
        <f>SUM(L37:L39)</f>
        <v>0</v>
      </c>
    </row>
    <row r="41" spans="2:19" ht="12" customHeight="1" x14ac:dyDescent="0.25">
      <c r="B41" s="31" t="s">
        <v>38</v>
      </c>
      <c r="C41" s="31"/>
      <c r="D41" s="31"/>
      <c r="E41" s="31"/>
      <c r="F41" s="31"/>
      <c r="G41" s="31"/>
      <c r="H41" s="31"/>
      <c r="J41" s="42"/>
      <c r="K41" s="42"/>
      <c r="L41" s="43"/>
    </row>
    <row r="42" spans="2:19" ht="5.0999999999999996" customHeight="1" thickBot="1" x14ac:dyDescent="0.3">
      <c r="I42" s="38"/>
      <c r="J42" s="41"/>
      <c r="M42" s="50"/>
      <c r="O42" s="38"/>
    </row>
    <row r="43" spans="2:19" x14ac:dyDescent="0.25">
      <c r="B43" s="11" t="s">
        <v>44</v>
      </c>
      <c r="C43" s="12"/>
      <c r="D43" s="13" t="s">
        <v>65</v>
      </c>
      <c r="E43" s="12" t="s">
        <v>61</v>
      </c>
      <c r="F43" s="14" t="s">
        <v>28</v>
      </c>
      <c r="G43" s="12" t="s">
        <v>14</v>
      </c>
      <c r="H43" s="14">
        <v>2</v>
      </c>
      <c r="I43" s="35">
        <v>110</v>
      </c>
      <c r="J43" s="46">
        <v>0</v>
      </c>
      <c r="K43" s="46">
        <v>0</v>
      </c>
      <c r="L43" s="15">
        <f>I43*J43+I43*K43</f>
        <v>0</v>
      </c>
      <c r="M43" s="53"/>
      <c r="O43" s="38"/>
      <c r="S43" s="27"/>
    </row>
    <row r="44" spans="2:19" ht="15.75" thickBot="1" x14ac:dyDescent="0.3">
      <c r="B44" s="17" t="s">
        <v>44</v>
      </c>
      <c r="C44" s="18"/>
      <c r="D44" s="19" t="s">
        <v>65</v>
      </c>
      <c r="E44" s="18" t="s">
        <v>62</v>
      </c>
      <c r="F44" s="20" t="s">
        <v>28</v>
      </c>
      <c r="G44" s="18" t="s">
        <v>14</v>
      </c>
      <c r="H44" s="20">
        <v>2</v>
      </c>
      <c r="I44" s="37">
        <v>110</v>
      </c>
      <c r="J44" s="48">
        <v>0</v>
      </c>
      <c r="K44" s="48">
        <v>0</v>
      </c>
      <c r="L44" s="21">
        <f>I44*J44+I44*K44</f>
        <v>0</v>
      </c>
      <c r="M44" s="55"/>
      <c r="O44" s="38"/>
    </row>
    <row r="45" spans="2:19" ht="12.95" customHeight="1" thickBot="1" x14ac:dyDescent="0.3">
      <c r="B45" s="64" t="s">
        <v>37</v>
      </c>
      <c r="C45" s="65"/>
      <c r="D45" s="65"/>
      <c r="I45" s="38"/>
      <c r="J45" s="60" t="s">
        <v>10</v>
      </c>
      <c r="K45" s="61"/>
      <c r="L45" s="34">
        <f>SUM(L43:L44)</f>
        <v>0</v>
      </c>
      <c r="M45" s="50"/>
      <c r="O45" s="38"/>
    </row>
    <row r="46" spans="2:19" ht="12" customHeight="1" x14ac:dyDescent="0.25">
      <c r="B46" s="31" t="s">
        <v>38</v>
      </c>
      <c r="C46" s="31"/>
      <c r="D46" s="31"/>
      <c r="E46" s="31"/>
      <c r="F46" s="31"/>
      <c r="G46" s="31"/>
      <c r="H46" s="31"/>
      <c r="I46" s="38"/>
      <c r="J46" s="42"/>
      <c r="K46" s="42"/>
      <c r="L46" s="43"/>
      <c r="M46" s="50"/>
      <c r="O46" s="38"/>
    </row>
    <row r="47" spans="2:19" ht="5.0999999999999996" customHeight="1" thickBot="1" x14ac:dyDescent="0.3">
      <c r="I47" s="38"/>
      <c r="M47" s="50"/>
      <c r="O47" s="38"/>
    </row>
    <row r="48" spans="2:19" x14ac:dyDescent="0.25">
      <c r="B48" s="11" t="s">
        <v>45</v>
      </c>
      <c r="C48" s="12"/>
      <c r="D48" s="13" t="s">
        <v>49</v>
      </c>
      <c r="E48" s="12" t="s">
        <v>63</v>
      </c>
      <c r="F48" s="14" t="s">
        <v>28</v>
      </c>
      <c r="G48" s="12" t="s">
        <v>50</v>
      </c>
      <c r="H48" s="14">
        <v>2</v>
      </c>
      <c r="I48" s="35">
        <v>500</v>
      </c>
      <c r="J48" s="46">
        <v>0</v>
      </c>
      <c r="K48" s="46">
        <v>0</v>
      </c>
      <c r="L48" s="15">
        <f>I48*J48+I48*K48</f>
        <v>0</v>
      </c>
      <c r="M48" s="53"/>
      <c r="O48" s="38"/>
      <c r="S48" s="27"/>
    </row>
    <row r="49" spans="2:19" x14ac:dyDescent="0.25">
      <c r="B49" s="16" t="s">
        <v>45</v>
      </c>
      <c r="C49" s="5"/>
      <c r="D49" s="6" t="s">
        <v>49</v>
      </c>
      <c r="E49" s="5" t="s">
        <v>64</v>
      </c>
      <c r="F49" s="7" t="s">
        <v>28</v>
      </c>
      <c r="G49" s="5" t="s">
        <v>50</v>
      </c>
      <c r="H49" s="7">
        <v>2</v>
      </c>
      <c r="I49" s="36">
        <v>500</v>
      </c>
      <c r="J49" s="47">
        <v>0</v>
      </c>
      <c r="K49" s="47">
        <v>0</v>
      </c>
      <c r="L49" s="8">
        <f>I49*J49+I49*K49</f>
        <v>0</v>
      </c>
      <c r="M49" s="54"/>
      <c r="O49" s="38"/>
    </row>
    <row r="50" spans="2:19" ht="15.75" thickBot="1" x14ac:dyDescent="0.3">
      <c r="B50" s="17" t="s">
        <v>45</v>
      </c>
      <c r="C50" s="18"/>
      <c r="D50" s="19" t="s">
        <v>49</v>
      </c>
      <c r="E50" s="18" t="s">
        <v>13</v>
      </c>
      <c r="F50" s="20" t="s">
        <v>30</v>
      </c>
      <c r="G50" s="18" t="s">
        <v>22</v>
      </c>
      <c r="H50" s="20">
        <v>1</v>
      </c>
      <c r="I50" s="37">
        <v>2400</v>
      </c>
      <c r="J50" s="48">
        <v>0</v>
      </c>
      <c r="K50" s="48">
        <v>0</v>
      </c>
      <c r="L50" s="21">
        <f>I50*J50+I50*K50</f>
        <v>0</v>
      </c>
      <c r="M50" s="55"/>
      <c r="O50" s="38"/>
    </row>
    <row r="51" spans="2:19" ht="12.95" customHeight="1" thickBot="1" x14ac:dyDescent="0.3">
      <c r="B51" s="64" t="s">
        <v>37</v>
      </c>
      <c r="C51" s="65"/>
      <c r="D51" s="65"/>
      <c r="I51" s="38"/>
      <c r="J51" s="60" t="s">
        <v>10</v>
      </c>
      <c r="K51" s="61"/>
      <c r="L51" s="34">
        <f>SUM(L48:L50)</f>
        <v>0</v>
      </c>
      <c r="M51" s="50"/>
      <c r="O51" s="38"/>
    </row>
    <row r="52" spans="2:19" ht="12" customHeight="1" x14ac:dyDescent="0.25">
      <c r="B52" s="31" t="s">
        <v>58</v>
      </c>
      <c r="C52" s="31"/>
      <c r="D52" s="31"/>
      <c r="E52" s="31"/>
      <c r="F52" s="31"/>
      <c r="G52" s="31"/>
      <c r="H52" s="31"/>
      <c r="I52" s="38"/>
      <c r="J52" s="42"/>
      <c r="K52" s="42"/>
      <c r="L52" s="43"/>
      <c r="M52" s="50"/>
      <c r="O52" s="38"/>
    </row>
    <row r="53" spans="2:19" ht="5.0999999999999996" customHeight="1" thickBot="1" x14ac:dyDescent="0.3">
      <c r="I53" s="38"/>
      <c r="M53" s="50"/>
      <c r="O53" s="38"/>
    </row>
    <row r="54" spans="2:19" x14ac:dyDescent="0.25">
      <c r="B54" s="11" t="s">
        <v>56</v>
      </c>
      <c r="C54" s="12"/>
      <c r="D54" s="13" t="s">
        <v>51</v>
      </c>
      <c r="E54" s="12" t="s">
        <v>61</v>
      </c>
      <c r="F54" s="14" t="s">
        <v>28</v>
      </c>
      <c r="G54" s="12" t="s">
        <v>50</v>
      </c>
      <c r="H54" s="14">
        <v>2</v>
      </c>
      <c r="I54" s="35">
        <v>500</v>
      </c>
      <c r="J54" s="46">
        <v>0</v>
      </c>
      <c r="K54" s="46">
        <v>0</v>
      </c>
      <c r="L54" s="15">
        <f>I54*J54+I54*K54</f>
        <v>0</v>
      </c>
      <c r="M54" s="53"/>
      <c r="O54" s="38"/>
      <c r="S54" s="27"/>
    </row>
    <row r="55" spans="2:19" ht="15.75" thickBot="1" x14ac:dyDescent="0.3">
      <c r="B55" s="17" t="s">
        <v>56</v>
      </c>
      <c r="C55" s="18"/>
      <c r="D55" s="19" t="s">
        <v>51</v>
      </c>
      <c r="E55" s="18" t="s">
        <v>62</v>
      </c>
      <c r="F55" s="20" t="s">
        <v>28</v>
      </c>
      <c r="G55" s="18" t="s">
        <v>50</v>
      </c>
      <c r="H55" s="20">
        <v>2</v>
      </c>
      <c r="I55" s="37">
        <v>500</v>
      </c>
      <c r="J55" s="48">
        <v>0</v>
      </c>
      <c r="K55" s="48">
        <v>0</v>
      </c>
      <c r="L55" s="21">
        <f>I55*J55+I55*K55</f>
        <v>0</v>
      </c>
      <c r="M55" s="55"/>
      <c r="O55" s="38"/>
    </row>
    <row r="56" spans="2:19" ht="12.95" customHeight="1" thickBot="1" x14ac:dyDescent="0.3">
      <c r="B56" s="64" t="s">
        <v>37</v>
      </c>
      <c r="C56" s="65"/>
      <c r="D56" s="65"/>
      <c r="I56" s="38"/>
      <c r="J56" s="60" t="s">
        <v>10</v>
      </c>
      <c r="K56" s="61"/>
      <c r="L56" s="34">
        <f>SUM(L54:L55)</f>
        <v>0</v>
      </c>
      <c r="M56" s="50"/>
      <c r="O56" s="38"/>
    </row>
    <row r="57" spans="2:19" ht="12" customHeight="1" x14ac:dyDescent="0.25">
      <c r="B57" s="31" t="s">
        <v>55</v>
      </c>
      <c r="C57" s="31"/>
      <c r="D57" s="31"/>
      <c r="E57" s="31"/>
      <c r="F57" s="31"/>
      <c r="G57" s="31"/>
      <c r="H57" s="31"/>
      <c r="I57" s="38"/>
      <c r="J57" s="42"/>
      <c r="K57" s="42"/>
      <c r="L57" s="43"/>
      <c r="M57" s="50"/>
      <c r="O57" s="38"/>
    </row>
    <row r="58" spans="2:19" ht="5.0999999999999996" customHeight="1" thickBot="1" x14ac:dyDescent="0.3">
      <c r="I58" s="38"/>
      <c r="M58" s="50"/>
      <c r="O58" s="38"/>
    </row>
    <row r="59" spans="2:19" x14ac:dyDescent="0.25">
      <c r="B59" s="11" t="s">
        <v>53</v>
      </c>
      <c r="C59" s="12"/>
      <c r="D59" s="13" t="s">
        <v>52</v>
      </c>
      <c r="E59" s="12" t="s">
        <v>61</v>
      </c>
      <c r="F59" s="14" t="s">
        <v>28</v>
      </c>
      <c r="G59" s="12" t="s">
        <v>14</v>
      </c>
      <c r="H59" s="14">
        <v>2</v>
      </c>
      <c r="I59" s="35">
        <v>110</v>
      </c>
      <c r="J59" s="46">
        <v>0</v>
      </c>
      <c r="K59" s="46">
        <v>0</v>
      </c>
      <c r="L59" s="15">
        <f>I59*J59+I59*K59</f>
        <v>0</v>
      </c>
      <c r="M59" s="53"/>
      <c r="O59" s="38"/>
    </row>
    <row r="60" spans="2:19" x14ac:dyDescent="0.25">
      <c r="B60" s="16" t="s">
        <v>53</v>
      </c>
      <c r="C60" s="5"/>
      <c r="D60" s="6" t="s">
        <v>52</v>
      </c>
      <c r="E60" s="5" t="s">
        <v>62</v>
      </c>
      <c r="F60" s="7" t="s">
        <v>28</v>
      </c>
      <c r="G60" s="5" t="s">
        <v>14</v>
      </c>
      <c r="H60" s="7">
        <v>3</v>
      </c>
      <c r="I60" s="36">
        <v>165</v>
      </c>
      <c r="J60" s="47">
        <v>0</v>
      </c>
      <c r="K60" s="47">
        <v>0</v>
      </c>
      <c r="L60" s="8">
        <f t="shared" ref="L60:L62" si="2">I60*J60+I60*K60</f>
        <v>0</v>
      </c>
      <c r="M60" s="54"/>
      <c r="O60" s="38"/>
    </row>
    <row r="61" spans="2:19" x14ac:dyDescent="0.25">
      <c r="B61" s="16" t="s">
        <v>53</v>
      </c>
      <c r="C61" s="5"/>
      <c r="D61" s="6" t="s">
        <v>52</v>
      </c>
      <c r="E61" s="5" t="s">
        <v>23</v>
      </c>
      <c r="F61" s="7" t="s">
        <v>29</v>
      </c>
      <c r="G61" s="5" t="s">
        <v>14</v>
      </c>
      <c r="H61" s="7">
        <v>1</v>
      </c>
      <c r="I61" s="36">
        <v>55</v>
      </c>
      <c r="J61" s="47">
        <v>0</v>
      </c>
      <c r="K61" s="47">
        <v>0</v>
      </c>
      <c r="L61" s="8">
        <f t="shared" si="2"/>
        <v>0</v>
      </c>
      <c r="M61" s="54"/>
      <c r="O61" s="38"/>
    </row>
    <row r="62" spans="2:19" ht="15.75" thickBot="1" x14ac:dyDescent="0.3">
      <c r="B62" s="17" t="s">
        <v>53</v>
      </c>
      <c r="C62" s="18"/>
      <c r="D62" s="19" t="s">
        <v>52</v>
      </c>
      <c r="E62" s="18" t="s">
        <v>13</v>
      </c>
      <c r="F62" s="20" t="s">
        <v>30</v>
      </c>
      <c r="G62" s="18" t="s">
        <v>22</v>
      </c>
      <c r="H62" s="20">
        <v>1</v>
      </c>
      <c r="I62" s="37">
        <v>2400</v>
      </c>
      <c r="J62" s="48">
        <v>0</v>
      </c>
      <c r="K62" s="48">
        <v>0</v>
      </c>
      <c r="L62" s="21">
        <f t="shared" si="2"/>
        <v>0</v>
      </c>
      <c r="M62" s="55"/>
      <c r="O62" s="38"/>
    </row>
    <row r="63" spans="2:19" ht="12.95" customHeight="1" thickBot="1" x14ac:dyDescent="0.3">
      <c r="B63" s="64" t="s">
        <v>37</v>
      </c>
      <c r="C63" s="65"/>
      <c r="D63" s="65"/>
      <c r="I63" s="38"/>
      <c r="J63" s="60" t="s">
        <v>10</v>
      </c>
      <c r="K63" s="61"/>
      <c r="L63" s="34">
        <f>SUM(L59:L62)</f>
        <v>0</v>
      </c>
      <c r="M63" s="50"/>
      <c r="O63" s="38"/>
    </row>
    <row r="64" spans="2:19" ht="12" customHeight="1" x14ac:dyDescent="0.25">
      <c r="B64" s="31" t="s">
        <v>54</v>
      </c>
      <c r="C64" s="31"/>
      <c r="D64" s="31"/>
      <c r="E64" s="31"/>
      <c r="F64" s="31"/>
      <c r="G64" s="31"/>
      <c r="H64" s="31"/>
      <c r="I64" s="38"/>
      <c r="J64" s="42"/>
      <c r="K64" s="42"/>
      <c r="L64" s="43"/>
      <c r="M64" s="50"/>
      <c r="O64" s="38"/>
    </row>
    <row r="65" spans="3:5" ht="5.0999999999999996" customHeight="1" x14ac:dyDescent="0.25"/>
    <row r="66" spans="3:5" x14ac:dyDescent="0.25">
      <c r="C66" s="59" t="s">
        <v>25</v>
      </c>
      <c r="D66" s="59"/>
      <c r="E66" s="59"/>
    </row>
    <row r="67" spans="3:5" x14ac:dyDescent="0.25">
      <c r="C67" s="31" t="s">
        <v>24</v>
      </c>
      <c r="D67" s="32" t="s">
        <v>26</v>
      </c>
      <c r="E67" s="33" t="s">
        <v>10</v>
      </c>
    </row>
    <row r="68" spans="3:5" x14ac:dyDescent="0.25">
      <c r="C68" s="7" t="s">
        <v>39</v>
      </c>
      <c r="D68" s="6" t="s">
        <v>12</v>
      </c>
      <c r="E68" s="10">
        <f>L7</f>
        <v>0</v>
      </c>
    </row>
    <row r="69" spans="3:5" x14ac:dyDescent="0.25">
      <c r="C69" s="7" t="s">
        <v>41</v>
      </c>
      <c r="D69" s="6" t="s">
        <v>16</v>
      </c>
      <c r="E69" s="10">
        <f>L11</f>
        <v>0</v>
      </c>
    </row>
    <row r="70" spans="3:5" x14ac:dyDescent="0.25">
      <c r="C70" s="7" t="s">
        <v>40</v>
      </c>
      <c r="D70" s="6" t="s">
        <v>15</v>
      </c>
      <c r="E70" s="10">
        <f>L15</f>
        <v>0</v>
      </c>
    </row>
    <row r="71" spans="3:5" x14ac:dyDescent="0.25">
      <c r="C71" s="7" t="s">
        <v>42</v>
      </c>
      <c r="D71" s="6" t="s">
        <v>17</v>
      </c>
      <c r="E71" s="10">
        <f>L21</f>
        <v>0</v>
      </c>
    </row>
    <row r="72" spans="3:5" x14ac:dyDescent="0.25">
      <c r="C72" s="7" t="s">
        <v>47</v>
      </c>
      <c r="D72" s="6" t="s">
        <v>18</v>
      </c>
      <c r="E72" s="10">
        <f>L28</f>
        <v>0</v>
      </c>
    </row>
    <row r="73" spans="3:5" x14ac:dyDescent="0.25">
      <c r="C73" s="7" t="s">
        <v>43</v>
      </c>
      <c r="D73" s="6" t="s">
        <v>19</v>
      </c>
      <c r="E73" s="10">
        <f>L34</f>
        <v>0</v>
      </c>
    </row>
    <row r="74" spans="3:5" x14ac:dyDescent="0.25">
      <c r="C74" s="7" t="s">
        <v>44</v>
      </c>
      <c r="D74" s="6" t="s">
        <v>20</v>
      </c>
      <c r="E74" s="10">
        <f>L40</f>
        <v>0</v>
      </c>
    </row>
    <row r="75" spans="3:5" x14ac:dyDescent="0.25">
      <c r="C75" s="7" t="s">
        <v>44</v>
      </c>
      <c r="D75" s="6" t="s">
        <v>48</v>
      </c>
      <c r="E75" s="10">
        <f>L45</f>
        <v>0</v>
      </c>
    </row>
    <row r="76" spans="3:5" x14ac:dyDescent="0.25">
      <c r="C76" s="51" t="s">
        <v>45</v>
      </c>
      <c r="D76" s="6" t="s">
        <v>57</v>
      </c>
      <c r="E76" s="10">
        <f>L51</f>
        <v>0</v>
      </c>
    </row>
    <row r="77" spans="3:5" x14ac:dyDescent="0.25">
      <c r="C77" s="51" t="s">
        <v>56</v>
      </c>
      <c r="D77" s="6" t="s">
        <v>51</v>
      </c>
      <c r="E77" s="10">
        <f>L56</f>
        <v>0</v>
      </c>
    </row>
    <row r="78" spans="3:5" x14ac:dyDescent="0.25">
      <c r="C78" s="51" t="s">
        <v>53</v>
      </c>
      <c r="D78" s="6" t="s">
        <v>52</v>
      </c>
      <c r="E78" s="10">
        <f>L63</f>
        <v>0</v>
      </c>
    </row>
    <row r="79" spans="3:5" x14ac:dyDescent="0.25">
      <c r="C79" s="56" t="s">
        <v>27</v>
      </c>
      <c r="D79" s="57"/>
      <c r="E79" s="30">
        <f>SUM(E68:E78)</f>
        <v>0</v>
      </c>
    </row>
  </sheetData>
  <sheetProtection selectLockedCells="1"/>
  <protectedRanges>
    <protectedRange sqref="M6:M62" name="Range2"/>
    <protectedRange sqref="B6:I62" name="Range1"/>
    <protectedRange sqref="E68:E79" name="Range3"/>
  </protectedRanges>
  <mergeCells count="27">
    <mergeCell ref="B11:D11"/>
    <mergeCell ref="B15:D15"/>
    <mergeCell ref="B7:D7"/>
    <mergeCell ref="J56:K56"/>
    <mergeCell ref="B63:D63"/>
    <mergeCell ref="J63:K63"/>
    <mergeCell ref="B21:D21"/>
    <mergeCell ref="B45:D45"/>
    <mergeCell ref="J45:K45"/>
    <mergeCell ref="B51:D51"/>
    <mergeCell ref="J51:K51"/>
    <mergeCell ref="C79:D79"/>
    <mergeCell ref="B2:M2"/>
    <mergeCell ref="C66:E66"/>
    <mergeCell ref="J7:K7"/>
    <mergeCell ref="J15:K15"/>
    <mergeCell ref="J11:K11"/>
    <mergeCell ref="J21:K21"/>
    <mergeCell ref="J28:K28"/>
    <mergeCell ref="J34:K34"/>
    <mergeCell ref="J40:K40"/>
    <mergeCell ref="B40:D40"/>
    <mergeCell ref="B34:D34"/>
    <mergeCell ref="B28:D28"/>
    <mergeCell ref="B3:M3"/>
    <mergeCell ref="B4:M4"/>
    <mergeCell ref="B56:D56"/>
  </mergeCells>
  <pageMargins left="0.25" right="0" top="0.25" bottom="0" header="0" footer="0"/>
  <pageSetup scale="5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State of Alaska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Worsham, Dan M (DOT)</dc:creator>
  <cp:lastModifiedBy>Worsham, Dan M (DOT)</cp:lastModifiedBy>
  <cp:lastPrinted>2026-02-09T20:17:14Z</cp:lastPrinted>
  <dcterms:created xsi:type="dcterms:W3CDTF">2025-04-17T02:33:03Z</dcterms:created>
  <dcterms:modified xsi:type="dcterms:W3CDTF">2026-02-18T22:42:25Z</dcterms:modified>
</cp:coreProperties>
</file>