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updateLinks="never"/>
  <mc:AlternateContent xmlns:mc="http://schemas.openxmlformats.org/markup-compatibility/2006">
    <mc:Choice Requires="x15">
      <x15ac:absPath xmlns:x15ac="http://schemas.microsoft.com/office/spreadsheetml/2010/11/ac" url="Z:\statewide\1. Bids RFPs RAPs Waivers\FY26\ITB\ITB 2526H030 Statewide Traffic Marking Paint-Paint Beads-Paint Solvent - HWY &amp; APT\4 Solicitation\Amendment 2 - Mandatory Return\"/>
    </mc:Choice>
  </mc:AlternateContent>
  <xr:revisionPtr revIDLastSave="0" documentId="13_ncr:1_{64EC7314-D9CA-4DEE-8528-6894CB647CB8}" xr6:coauthVersionLast="47" xr6:coauthVersionMax="47" xr10:uidLastSave="{00000000-0000-0000-0000-000000000000}"/>
  <bookViews>
    <workbookView xWindow="-43035" yWindow="-3255" windowWidth="32130" windowHeight="17745" activeTab="2" xr2:uid="{00000000-000D-0000-FFFF-FFFF00000000}"/>
  </bookViews>
  <sheets>
    <sheet name="Lot 1-State Funded" sheetId="2" r:id="rId1"/>
    <sheet name="Lot 2-FHWA Funded" sheetId="3" r:id="rId2"/>
    <sheet name="Lot Three-FAA Funded " sheetId="5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xlnm.Print_Area" localSheetId="0">'Lot 1-State Funded'!$A$1:$L$115</definedName>
    <definedName name="_xlnm.Print_Area" localSheetId="1">'Lot 2-FHWA Funded'!$A$1:$L$127</definedName>
    <definedName name="_xlnm.Print_Area" localSheetId="2">'Lot Three-FAA Funded '!$A$1:$L$146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3" i="5" l="1"/>
  <c r="K42" i="5"/>
  <c r="K41" i="5"/>
  <c r="K40" i="5"/>
  <c r="K34" i="5"/>
  <c r="K33" i="5"/>
  <c r="K32" i="5"/>
  <c r="K31" i="5"/>
  <c r="K25" i="5"/>
  <c r="K26" i="5"/>
  <c r="K27" i="5"/>
  <c r="K28" i="5"/>
  <c r="K44" i="5" l="1"/>
  <c r="D54" i="5" s="1"/>
  <c r="D134" i="5" s="1"/>
  <c r="K35" i="5"/>
  <c r="D53" i="5" s="1"/>
  <c r="D133" i="5" s="1"/>
  <c r="K24" i="5"/>
  <c r="K29" i="5" s="1"/>
  <c r="K21" i="5"/>
  <c r="K20" i="5"/>
  <c r="K19" i="5"/>
  <c r="K16" i="5"/>
  <c r="K15" i="5"/>
  <c r="K14" i="5"/>
  <c r="K13" i="5"/>
  <c r="K62" i="5"/>
  <c r="K63" i="5" s="1"/>
  <c r="D113" i="5" s="1"/>
  <c r="D135" i="5" s="1"/>
  <c r="K65" i="5"/>
  <c r="K66" i="5"/>
  <c r="K22" i="5" l="1"/>
  <c r="D51" i="5" s="1"/>
  <c r="D131" i="5" s="1"/>
  <c r="D52" i="5"/>
  <c r="D132" i="5" s="1"/>
  <c r="K17" i="5"/>
  <c r="D50" i="5" s="1"/>
  <c r="D130" i="5" s="1"/>
  <c r="D55" i="5" l="1"/>
  <c r="K95" i="3" l="1"/>
  <c r="K89" i="3"/>
  <c r="K96" i="3"/>
  <c r="K94" i="3"/>
  <c r="K93" i="3"/>
  <c r="K90" i="3"/>
  <c r="K88" i="3"/>
  <c r="K87" i="3"/>
  <c r="K84" i="3"/>
  <c r="G84" i="3"/>
  <c r="K83" i="3"/>
  <c r="K82" i="3"/>
  <c r="K81" i="3"/>
  <c r="K78" i="3"/>
  <c r="G78" i="3"/>
  <c r="K77" i="3"/>
  <c r="G77" i="3"/>
  <c r="K76" i="3"/>
  <c r="G76" i="3"/>
  <c r="K73" i="3"/>
  <c r="K72" i="3"/>
  <c r="K71" i="3"/>
  <c r="G71" i="3"/>
  <c r="K51" i="3"/>
  <c r="K50" i="3"/>
  <c r="K49" i="3"/>
  <c r="K48" i="3"/>
  <c r="K45" i="3"/>
  <c r="K44" i="3"/>
  <c r="K43" i="3"/>
  <c r="K51" i="2"/>
  <c r="K46" i="2"/>
  <c r="K40" i="2"/>
  <c r="K28" i="2"/>
  <c r="K71" i="2"/>
  <c r="K86" i="2"/>
  <c r="K24" i="3"/>
  <c r="K23" i="3"/>
  <c r="K22" i="3"/>
  <c r="K19" i="3"/>
  <c r="K18" i="3"/>
  <c r="K17" i="3"/>
  <c r="K11" i="3"/>
  <c r="K85" i="3" l="1"/>
  <c r="D105" i="3" s="1"/>
  <c r="D123" i="3" s="1"/>
  <c r="K79" i="3"/>
  <c r="D104" i="3" s="1"/>
  <c r="D122" i="3" s="1"/>
  <c r="K74" i="3"/>
  <c r="D103" i="3" s="1"/>
  <c r="D121" i="3" s="1"/>
  <c r="K91" i="3"/>
  <c r="D106" i="3" s="1"/>
  <c r="D124" i="3" s="1"/>
  <c r="K25" i="3"/>
  <c r="D60" i="3" s="1"/>
  <c r="D118" i="3" s="1"/>
  <c r="K97" i="3"/>
  <c r="D107" i="3" s="1"/>
  <c r="D125" i="3" s="1"/>
  <c r="K46" i="3"/>
  <c r="K52" i="3"/>
  <c r="D62" i="3" s="1"/>
  <c r="D120" i="3" s="1"/>
  <c r="K12" i="3"/>
  <c r="K13" i="3"/>
  <c r="K14" i="3"/>
  <c r="D61" i="3" l="1"/>
  <c r="D119" i="3" s="1"/>
  <c r="D108" i="3"/>
  <c r="K15" i="3"/>
  <c r="K20" i="3" l="1"/>
  <c r="D59" i="3" s="1"/>
  <c r="D117" i="3" s="1"/>
  <c r="D58" i="3"/>
  <c r="D63" i="3" l="1"/>
  <c r="D116" i="3"/>
  <c r="D126" i="3" s="1"/>
  <c r="K106" i="5"/>
  <c r="K105" i="5"/>
  <c r="K104" i="5"/>
  <c r="K99" i="5"/>
  <c r="K98" i="5"/>
  <c r="K97" i="5"/>
  <c r="K96" i="5"/>
  <c r="K91" i="5"/>
  <c r="K86" i="5"/>
  <c r="K83" i="5"/>
  <c r="K84" i="5"/>
  <c r="K85" i="5"/>
  <c r="K85" i="2"/>
  <c r="K84" i="2"/>
  <c r="K83" i="2"/>
  <c r="K72" i="5"/>
  <c r="K68" i="5"/>
  <c r="K44" i="2"/>
  <c r="K45" i="2"/>
  <c r="K33" i="2"/>
  <c r="K34" i="2"/>
  <c r="K35" i="2" s="1"/>
  <c r="K32" i="2"/>
  <c r="K26" i="2"/>
  <c r="K19" i="2"/>
  <c r="K73" i="5"/>
  <c r="K71" i="5"/>
  <c r="K67" i="5"/>
  <c r="K76" i="5"/>
  <c r="K77" i="5"/>
  <c r="K78" i="5"/>
  <c r="K79" i="5"/>
  <c r="K31" i="2"/>
  <c r="K30" i="2"/>
  <c r="K18" i="2"/>
  <c r="K20" i="2"/>
  <c r="K107" i="5" l="1"/>
  <c r="D120" i="5" s="1"/>
  <c r="D142" i="5" s="1"/>
  <c r="K100" i="5"/>
  <c r="D119" i="5" s="1"/>
  <c r="D141" i="5" s="1"/>
  <c r="K69" i="5"/>
  <c r="D114" i="5" s="1"/>
  <c r="K74" i="5"/>
  <c r="D115" i="5" s="1"/>
  <c r="K80" i="5"/>
  <c r="D116" i="5" s="1"/>
  <c r="K43" i="2"/>
  <c r="K42" i="2"/>
  <c r="D137" i="5" l="1"/>
  <c r="D138" i="5"/>
  <c r="D136" i="5"/>
  <c r="D90" i="2"/>
  <c r="D91" i="2" s="1"/>
  <c r="D112" i="2"/>
  <c r="D109" i="2"/>
  <c r="D107" i="2"/>
  <c r="D59" i="2"/>
  <c r="K69" i="2"/>
  <c r="K27" i="2" l="1"/>
  <c r="K25" i="2"/>
  <c r="K38" i="2"/>
  <c r="K39" i="2"/>
  <c r="K37" i="2"/>
  <c r="D106" i="2" l="1"/>
  <c r="D108" i="2"/>
  <c r="D58" i="2" l="1"/>
  <c r="D61" i="2"/>
  <c r="D60" i="2"/>
  <c r="K15" i="2" l="1"/>
  <c r="K16" i="2"/>
  <c r="K17" i="2"/>
  <c r="K90" i="5" l="1"/>
  <c r="K89" i="5" l="1"/>
  <c r="K92" i="5" s="1"/>
  <c r="D118" i="5" s="1"/>
  <c r="D140" i="5" s="1"/>
  <c r="K82" i="5"/>
  <c r="K87" i="5" s="1"/>
  <c r="D117" i="5" s="1"/>
  <c r="D139" i="5" l="1"/>
  <c r="D143" i="5" s="1"/>
  <c r="D121" i="5"/>
  <c r="K49" i="2"/>
  <c r="K50" i="2"/>
  <c r="K48" i="2"/>
  <c r="K14" i="2"/>
  <c r="K21" i="2"/>
  <c r="K22" i="2"/>
  <c r="K13" i="2"/>
  <c r="K12" i="2"/>
  <c r="K23" i="2" l="1"/>
  <c r="D110" i="2"/>
  <c r="K70" i="2"/>
  <c r="D62" i="2" l="1"/>
  <c r="D105" i="2"/>
  <c r="D57" i="2"/>
  <c r="D77" i="2" l="1"/>
  <c r="D111" i="2"/>
  <c r="D113" i="2" s="1"/>
  <c r="D78" i="2"/>
  <c r="D63" i="2"/>
</calcChain>
</file>

<file path=xl/sharedStrings.xml><?xml version="1.0" encoding="utf-8"?>
<sst xmlns="http://schemas.openxmlformats.org/spreadsheetml/2006/main" count="1133" uniqueCount="178">
  <si>
    <t>Region</t>
  </si>
  <si>
    <t>Kodiak Airport</t>
  </si>
  <si>
    <t>Sand Point Airport</t>
  </si>
  <si>
    <t xml:space="preserve"> </t>
  </si>
  <si>
    <t>Solvent</t>
  </si>
  <si>
    <t>Lot #</t>
  </si>
  <si>
    <t>Location</t>
  </si>
  <si>
    <t>1A</t>
  </si>
  <si>
    <t>1B</t>
  </si>
  <si>
    <t>Fairbanks Intl. Airport</t>
  </si>
  <si>
    <t>Description</t>
  </si>
  <si>
    <t>Spec #</t>
  </si>
  <si>
    <t>Three</t>
  </si>
  <si>
    <t xml:space="preserve">Container Size </t>
  </si>
  <si>
    <t>250 Gallon Stainless Steel Reusable and Returnable Bulk Container</t>
  </si>
  <si>
    <t># of Containers</t>
  </si>
  <si>
    <t>Freight Cost per Gallon</t>
  </si>
  <si>
    <t>Total Extended Price</t>
  </si>
  <si>
    <t>Qty in Gallons or Pounds</t>
  </si>
  <si>
    <t>Price per Gallon or Pound</t>
  </si>
  <si>
    <t>Airport Beads</t>
  </si>
  <si>
    <t>Four</t>
  </si>
  <si>
    <t>Bulk Container Bag with 2,400 pounds</t>
  </si>
  <si>
    <t>White Acrylic Waterborne Traffic Paint</t>
  </si>
  <si>
    <t>Yellow Acrylic Waterborne Traffic Paint</t>
  </si>
  <si>
    <t>Red Acrylic Waterborne Traffic Paint</t>
  </si>
  <si>
    <t>One</t>
  </si>
  <si>
    <t xml:space="preserve">345 Gallon Steel Reusable and Returnable Bulk Container </t>
  </si>
  <si>
    <t>Highway Beads</t>
  </si>
  <si>
    <t>Lot</t>
  </si>
  <si>
    <t>3A</t>
  </si>
  <si>
    <t>3B</t>
  </si>
  <si>
    <t>3E</t>
  </si>
  <si>
    <t>White Solvent Based Traffic Paint</t>
  </si>
  <si>
    <t>Yellow Solvent Based Traffic Paint</t>
  </si>
  <si>
    <t>Red Solvent Based Traffic Paint</t>
  </si>
  <si>
    <t>55-Gallon Non-Returnable and Disposable Steel Drum</t>
  </si>
  <si>
    <t>Two</t>
  </si>
  <si>
    <t>5 Gallon Polymer Coated Interior Non-Returnable and Disposable Bucket</t>
  </si>
  <si>
    <t>Required Delivery Date</t>
  </si>
  <si>
    <t>Freight Cost per Gallon or Pound</t>
  </si>
  <si>
    <t>Product Price per Gallon or Pound</t>
  </si>
  <si>
    <t>Northern Region State Funded Paint Requirements</t>
  </si>
  <si>
    <t>Instructions</t>
  </si>
  <si>
    <t>Item</t>
  </si>
  <si>
    <t>For each item in each lot, enter the offered product price per gallon or pound (as appropriate) in the gray shaded cells in column I</t>
  </si>
  <si>
    <t>For each item in each lot, enter the offered freight price per gallon or pound (as appropriate) in the gray shaded cells in column J</t>
  </si>
  <si>
    <t>Northern Region State Funded Summary</t>
  </si>
  <si>
    <t>NR Lot One Extended Price</t>
  </si>
  <si>
    <t>Northern Region FHWA Funded Paint Requirements</t>
  </si>
  <si>
    <t>Central Region State Funded Paint Requirements</t>
  </si>
  <si>
    <t>Anchorage International Airport</t>
  </si>
  <si>
    <t>Black Solvent Based Traffic Paint</t>
  </si>
  <si>
    <t>Soldotna Maintenance Station</t>
  </si>
  <si>
    <t xml:space="preserve">345 Gallon Steel Square Reusable and Returnable Bulk Container </t>
  </si>
  <si>
    <t>Central Region State Funded Summary</t>
  </si>
  <si>
    <t>CR Lot One Extended Price</t>
  </si>
  <si>
    <t>Central</t>
  </si>
  <si>
    <t>Northern</t>
  </si>
  <si>
    <t>Total State Funded Extended Price</t>
  </si>
  <si>
    <t>Southcoast</t>
  </si>
  <si>
    <t>250 Gallon Poly Non-Returnable and Disposable Bulk Container</t>
  </si>
  <si>
    <t>Full Pallet of 48, 50 Pound Bags</t>
  </si>
  <si>
    <t xml:space="preserve">250 Gallon Steel Reusable and Returnable Bulk Container </t>
  </si>
  <si>
    <t>Sitka Airport</t>
  </si>
  <si>
    <t>Bulk Container Bag with 2,400 Pounds</t>
  </si>
  <si>
    <t>1D</t>
  </si>
  <si>
    <t>Anchorage Airport</t>
  </si>
  <si>
    <t>3D</t>
  </si>
  <si>
    <t>Lot One-State Funded Summary</t>
  </si>
  <si>
    <t xml:space="preserve">Vendor: </t>
  </si>
  <si>
    <t xml:space="preserve">Enter Vendor name in the space provided above.  </t>
  </si>
  <si>
    <t>Dillingham Dock-Dillingham Apt</t>
  </si>
  <si>
    <t>Aniak Airport</t>
  </si>
  <si>
    <t>1E</t>
  </si>
  <si>
    <t>Central Region FHWA Funded Paint Requirements</t>
  </si>
  <si>
    <t>The prices offered should contain no more that 2 digits to the right of the decimal point (Example:  $1.25 and not $1.2498)</t>
  </si>
  <si>
    <t>Southcoast Region FHWA Funded Paint Requirements</t>
  </si>
  <si>
    <t>Blue Solvent Based Traffic Paint</t>
  </si>
  <si>
    <t>1C</t>
  </si>
  <si>
    <t>1H</t>
  </si>
  <si>
    <t>3C</t>
  </si>
  <si>
    <t>3F</t>
  </si>
  <si>
    <t>SC Lot Three Extended Price</t>
  </si>
  <si>
    <t>345 Gallon Steel Square Reusable and Returnable Bulk Container with a 48" x 48" Square Bottom</t>
  </si>
  <si>
    <t>3G</t>
  </si>
  <si>
    <t>1F</t>
  </si>
  <si>
    <t>1G</t>
  </si>
  <si>
    <t>Lot Three -FAA Funded Summary</t>
  </si>
  <si>
    <t>Southcoast Region FAA Funded Summary</t>
  </si>
  <si>
    <t>Central Region FAA Funded Paint Requirements</t>
  </si>
  <si>
    <t>Southcoast Region FAA Funded Paint Requirements</t>
  </si>
  <si>
    <t>Northern Region FAA Funded Paint Requirements</t>
  </si>
  <si>
    <t>No Southcoast Region Order for FHWA Funded Traffic Paint</t>
  </si>
  <si>
    <t>Vendor:</t>
  </si>
  <si>
    <t>Bethel Apt</t>
  </si>
  <si>
    <t>Bethel Airport</t>
  </si>
  <si>
    <t>Airport or Highway Beads</t>
  </si>
  <si>
    <t>3H</t>
  </si>
  <si>
    <t>Southcoast Region State Funded Summary</t>
  </si>
  <si>
    <t>SC Lot One Extended Price</t>
  </si>
  <si>
    <r>
      <rPr>
        <b/>
        <sz val="14"/>
        <rFont val="Calibri"/>
        <family val="2"/>
        <scheme val="minor"/>
      </rPr>
      <t>NOTE:  250 or 345 GALLON STEEL REUSABLE AND RETURNABLE BULK CONTAINER</t>
    </r>
    <r>
      <rPr>
        <b/>
        <sz val="12"/>
        <rFont val="Calibri"/>
        <family val="2"/>
        <scheme val="minor"/>
      </rPr>
      <t xml:space="preserve">
             </t>
    </r>
    <r>
      <rPr>
        <b/>
        <sz val="14"/>
        <rFont val="Calibri"/>
        <family val="2"/>
        <scheme val="minor"/>
      </rPr>
      <t xml:space="preserve">The containers shall be provided with 2” male cam-lock fittings </t>
    </r>
    <r>
      <rPr>
        <b/>
        <u/>
        <sz val="14"/>
        <color rgb="FFFF0000"/>
        <rFont val="Calibri"/>
        <family val="2"/>
        <scheme val="minor"/>
      </rPr>
      <t>on top and bottom</t>
    </r>
    <r>
      <rPr>
        <b/>
        <u/>
        <sz val="12"/>
        <rFont val="Calibri"/>
        <family val="2"/>
        <scheme val="minor"/>
      </rPr>
      <t xml:space="preserve">  </t>
    </r>
    <r>
      <rPr>
        <b/>
        <sz val="12"/>
        <rFont val="Calibri"/>
        <family val="2"/>
        <scheme val="minor"/>
      </rPr>
      <t xml:space="preserve">
</t>
    </r>
    <r>
      <rPr>
        <b/>
        <sz val="14"/>
        <rFont val="Calibri"/>
        <family val="2"/>
        <scheme val="minor"/>
      </rPr>
      <t xml:space="preserve">Any paint or </t>
    </r>
    <r>
      <rPr>
        <b/>
        <u/>
        <sz val="14"/>
        <color rgb="FFFF0000"/>
        <rFont val="Calibri"/>
        <family val="2"/>
        <scheme val="minor"/>
      </rPr>
      <t>container received with debris or obvious contamination will be returned</t>
    </r>
    <r>
      <rPr>
        <b/>
        <sz val="14"/>
        <rFont val="Calibri"/>
        <family val="2"/>
        <scheme val="minor"/>
      </rPr>
      <t xml:space="preserve"> to the 
contractor for replacement. The contractor’s failure to provide replacement containers in the 
time specified will result in forfeiture of the contractor’s bond. </t>
    </r>
    <r>
      <rPr>
        <b/>
        <sz val="12"/>
        <rFont val="Calibri"/>
        <family val="2"/>
        <scheme val="minor"/>
      </rPr>
      <t xml:space="preserve">
</t>
    </r>
    <r>
      <rPr>
        <b/>
        <sz val="14"/>
        <rFont val="Calibri"/>
        <family val="2"/>
        <scheme val="minor"/>
      </rPr>
      <t>See specifications for a detailed list of requirements.</t>
    </r>
  </si>
  <si>
    <t xml:space="preserve">King Salmon Airport </t>
  </si>
  <si>
    <t>No Later than 4/1/26</t>
  </si>
  <si>
    <t>Green Solvent Based Traffic Paint</t>
  </si>
  <si>
    <t>No later than 5/1/26</t>
  </si>
  <si>
    <t xml:space="preserve">First Barge </t>
  </si>
  <si>
    <t>Green Acrylic Waterborne Traffic Paint</t>
  </si>
  <si>
    <t>Homer Airport</t>
  </si>
  <si>
    <t>4/15/25 to 5/15/26</t>
  </si>
  <si>
    <t xml:space="preserve">No Central Region Order for FAA Funded Traffic Paint </t>
  </si>
  <si>
    <t>Adak Airport</t>
  </si>
  <si>
    <t>4/1/26 to 5/1/26</t>
  </si>
  <si>
    <t>Cold Bay Airport</t>
  </si>
  <si>
    <t>55 Gallon Polymer Coated Interior Non-Returnable and Disposable Drum</t>
  </si>
  <si>
    <t xml:space="preserve">Southcoast Region State Funded Paint Requirements  </t>
  </si>
  <si>
    <t>South</t>
  </si>
  <si>
    <t xml:space="preserve">One </t>
  </si>
  <si>
    <t>Unalaska Airport</t>
  </si>
  <si>
    <t>Kake Airport</t>
  </si>
  <si>
    <t>LOT Three FAA TOTAL  Extended Price</t>
  </si>
  <si>
    <t>2A</t>
  </si>
  <si>
    <t>Anchorage Maintenance Station</t>
  </si>
  <si>
    <t>345 Gallon Steel ROUND Reusable and Returnable Bulk Container with a 48" x 48" Square Bottom</t>
  </si>
  <si>
    <t>2B</t>
  </si>
  <si>
    <t>2C</t>
  </si>
  <si>
    <t>Palmer Maintenance Station</t>
  </si>
  <si>
    <r>
      <t xml:space="preserve">345 Gallon Steel </t>
    </r>
    <r>
      <rPr>
        <b/>
        <sz val="12"/>
        <color theme="1"/>
        <rFont val="Calibri"/>
        <family val="2"/>
        <scheme val="minor"/>
      </rPr>
      <t>ROUND</t>
    </r>
    <r>
      <rPr>
        <sz val="12"/>
        <color theme="1"/>
        <rFont val="Calibri"/>
        <family val="2"/>
        <scheme val="minor"/>
      </rPr>
      <t xml:space="preserve"> Reusable and Returnable Bulk Container with a 48" x 48" Square Bottom</t>
    </r>
  </si>
  <si>
    <t>No later than 4/21/26</t>
  </si>
  <si>
    <t>2D</t>
  </si>
  <si>
    <t>2E</t>
  </si>
  <si>
    <t>Central Region FHWA Funded Summary</t>
  </si>
  <si>
    <t>CR LotTwo Extended Price</t>
  </si>
  <si>
    <t xml:space="preserve">345 Gallon Steel Round Reusable and Returnable Bulk Container with a 48" x 48" Square Bottom </t>
  </si>
  <si>
    <t>345 Gallon Steel Round Reusable and Returnable Bulk Container with a 48" x 48" Square Bottom</t>
  </si>
  <si>
    <t>Fairbanks Maintenance Station</t>
  </si>
  <si>
    <t>55- Gallon Non-Returnable and Disposable Steel Drum</t>
  </si>
  <si>
    <t>Tazlina Maintenance Station</t>
  </si>
  <si>
    <r>
      <t xml:space="preserve">Tok Maintenance Station (Mark For)
</t>
    </r>
    <r>
      <rPr>
        <b/>
        <sz val="12"/>
        <color theme="1"/>
        <rFont val="Calibri"/>
        <family val="2"/>
        <scheme val="minor"/>
      </rPr>
      <t>Ship To: MP 110 Richardson HWY</t>
    </r>
  </si>
  <si>
    <t>2F</t>
  </si>
  <si>
    <r>
      <t xml:space="preserve">Valdez Maintenance Station (Mark For)
</t>
    </r>
    <r>
      <rPr>
        <b/>
        <sz val="12"/>
        <color theme="1"/>
        <rFont val="Calibri"/>
        <family val="2"/>
        <scheme val="minor"/>
      </rPr>
      <t>Ship To: MP 110 Richardson HWY</t>
    </r>
    <r>
      <rPr>
        <sz val="12"/>
        <color theme="1"/>
        <rFont val="Calibri"/>
        <family val="2"/>
        <scheme val="minor"/>
      </rPr>
      <t xml:space="preserve"> </t>
    </r>
  </si>
  <si>
    <t>Northern Region FHWA Funded Summary</t>
  </si>
  <si>
    <t>Tok Maintenance Station</t>
  </si>
  <si>
    <t>Valdez Maintenance Station</t>
  </si>
  <si>
    <t>NR Lot Two Extended Price</t>
  </si>
  <si>
    <r>
      <t xml:space="preserve">Denali Maintenance Station (Mark for)  </t>
    </r>
    <r>
      <rPr>
        <b/>
        <sz val="12"/>
        <color theme="1"/>
        <rFont val="Calibri"/>
        <family val="2"/>
        <scheme val="minor"/>
      </rPr>
      <t>Ship to 2301 Peger Road Fairbanks, AK</t>
    </r>
  </si>
  <si>
    <t>2G</t>
  </si>
  <si>
    <t>4/1/26 - 4/30/26</t>
  </si>
  <si>
    <t>2H</t>
  </si>
  <si>
    <t>2i</t>
  </si>
  <si>
    <t>5/1/26 - 5/15/26</t>
  </si>
  <si>
    <t>2J</t>
  </si>
  <si>
    <t>Total FHWA Funded Extended Price</t>
  </si>
  <si>
    <t>Lot TWO-FHWA Funded Summary</t>
  </si>
  <si>
    <t xml:space="preserve">Denali Maintenance Station </t>
  </si>
  <si>
    <t>5 Gallon Non-Returnable and Disposable Drum</t>
  </si>
  <si>
    <t>Kotzebue Airport</t>
  </si>
  <si>
    <t>Northern Region FAA Funded Summary</t>
  </si>
  <si>
    <t>NR Lot Three Extended Price</t>
  </si>
  <si>
    <t>Barrow Airport</t>
  </si>
  <si>
    <t>Airport  Beads</t>
  </si>
  <si>
    <t>Air freight, no later than 5/31/2026</t>
  </si>
  <si>
    <t>Deadhorse Airport</t>
  </si>
  <si>
    <r>
      <rPr>
        <b/>
        <sz val="12"/>
        <color theme="1"/>
        <rFont val="Calibri"/>
        <family val="2"/>
        <scheme val="minor"/>
      </rPr>
      <t>FULL Pallet of 48</t>
    </r>
    <r>
      <rPr>
        <sz val="12"/>
        <color theme="1"/>
        <rFont val="Calibri"/>
        <family val="2"/>
        <scheme val="minor"/>
      </rPr>
      <t xml:space="preserve">, 50 Pound Bags </t>
    </r>
  </si>
  <si>
    <t>No Later Than 6/1/26</t>
  </si>
  <si>
    <t>Red  Acrylic Waterborne Traffic Paint</t>
  </si>
  <si>
    <t>First Barge</t>
  </si>
  <si>
    <t>Nome Airport</t>
  </si>
  <si>
    <t xml:space="preserve">Valdez Airport </t>
  </si>
  <si>
    <t>3i</t>
  </si>
  <si>
    <t>3J</t>
  </si>
  <si>
    <t>3K</t>
  </si>
  <si>
    <t>3L</t>
  </si>
  <si>
    <t>3M</t>
  </si>
  <si>
    <r>
      <t xml:space="preserve">Valdez Airport (Mark For)
</t>
    </r>
    <r>
      <rPr>
        <b/>
        <sz val="12"/>
        <color theme="1"/>
        <rFont val="Calibri"/>
        <family val="2"/>
        <scheme val="minor"/>
      </rPr>
      <t>Ship To: MP 110 Richardson HWY</t>
    </r>
    <r>
      <rPr>
        <sz val="12"/>
        <color theme="1"/>
        <rFont val="Calibri"/>
        <family val="2"/>
        <scheme val="minor"/>
      </rPr>
      <t xml:space="preserve"> </t>
    </r>
  </si>
  <si>
    <t xml:space="preserve">VER 3 - LOT ONE---STATE FUNDED TRAFFIC MARKING PAINT FOR THE CENTRAL, NORTHERN, &amp; SOUTHCOAST REGION ---Bid Schedule </t>
  </si>
  <si>
    <t xml:space="preserve">VER 3 - LOT TWO---FHWA FUNDED TRAFFIC MARKING PAINT FOR THE THE CENTRAL, &amp; NORTHERN REGION---Bid Schedule </t>
  </si>
  <si>
    <t xml:space="preserve">VER 3 - LOT THREE---FAA FUNDED TRAFFIC MARKING PAINT Northern &amp; Southcoast Regions ---Bid Schedule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</si>
</sst>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Bookman Old Style"/>
      <family val="1"/>
    </font>
    <font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2EFDA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157">
    <xf numFmtId="0" fontId="0" fillId="0" borderId="0" xfId="0"/>
    <xf numFmtId="164" fontId="3" fillId="0" borderId="0" xfId="1" applyNumberFormat="1" applyFont="1" applyAlignment="1" applyProtection="1">
      <alignment horizontal="center" vertical="center"/>
    </xf>
    <xf numFmtId="164" fontId="7" fillId="0" borderId="0" xfId="1" applyNumberFormat="1" applyFont="1" applyFill="1" applyAlignment="1" applyProtection="1">
      <alignment horizontal="center" vertical="center"/>
    </xf>
    <xf numFmtId="44" fontId="3" fillId="0" borderId="1" xfId="3" applyFont="1" applyFill="1" applyBorder="1" applyAlignment="1" applyProtection="1">
      <alignment vertical="center"/>
    </xf>
    <xf numFmtId="44" fontId="3" fillId="4" borderId="1" xfId="3" applyFont="1" applyFill="1" applyBorder="1" applyAlignment="1" applyProtection="1">
      <alignment vertical="center"/>
      <protection locked="0"/>
    </xf>
    <xf numFmtId="164" fontId="3" fillId="0" borderId="1" xfId="1" applyNumberFormat="1" applyFont="1" applyFill="1" applyBorder="1" applyAlignment="1" applyProtection="1">
      <alignment horizontal="center" vertical="center"/>
    </xf>
    <xf numFmtId="164" fontId="6" fillId="0" borderId="1" xfId="1" applyNumberFormat="1" applyFont="1" applyFill="1" applyBorder="1" applyAlignment="1" applyProtection="1">
      <alignment horizontal="center" vertical="center"/>
    </xf>
    <xf numFmtId="164" fontId="3" fillId="0" borderId="0" xfId="1" applyNumberFormat="1" applyFont="1" applyFill="1" applyBorder="1" applyAlignment="1" applyProtection="1">
      <alignment horizontal="center" vertical="center"/>
    </xf>
    <xf numFmtId="0" fontId="5" fillId="0" borderId="0" xfId="2" applyFont="1" applyFill="1" applyBorder="1" applyAlignment="1" applyProtection="1">
      <alignment vertical="center"/>
    </xf>
    <xf numFmtId="44" fontId="3" fillId="0" borderId="1" xfId="3" applyFont="1" applyBorder="1" applyAlignment="1" applyProtection="1">
      <alignment vertical="center"/>
    </xf>
    <xf numFmtId="44" fontId="6" fillId="4" borderId="1" xfId="3" applyFont="1" applyFill="1" applyBorder="1" applyAlignment="1" applyProtection="1">
      <alignment vertical="center"/>
      <protection locked="0"/>
    </xf>
    <xf numFmtId="43" fontId="0" fillId="0" borderId="0" xfId="1" applyFont="1" applyProtection="1"/>
    <xf numFmtId="43" fontId="3" fillId="0" borderId="0" xfId="1" applyFont="1" applyProtection="1"/>
    <xf numFmtId="164" fontId="6" fillId="0" borderId="0" xfId="1" applyNumberFormat="1" applyFont="1" applyFill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right" vertical="center"/>
    </xf>
    <xf numFmtId="164" fontId="6" fillId="2" borderId="1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44" fontId="4" fillId="2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4" fontId="4" fillId="0" borderId="0" xfId="0" applyNumberFormat="1" applyFont="1" applyAlignment="1">
      <alignment vertical="center"/>
    </xf>
    <xf numFmtId="44" fontId="4" fillId="2" borderId="5" xfId="0" applyNumberFormat="1" applyFont="1" applyFill="1" applyBorder="1" applyAlignment="1">
      <alignment vertical="center"/>
    </xf>
    <xf numFmtId="0" fontId="3" fillId="0" borderId="1" xfId="0" applyFont="1" applyBorder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5" borderId="0" xfId="0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9" fillId="0" borderId="0" xfId="0" applyFont="1"/>
    <xf numFmtId="0" fontId="6" fillId="0" borderId="1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/>
    </xf>
    <xf numFmtId="0" fontId="3" fillId="2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5" xfId="0" applyFont="1" applyBorder="1" applyAlignment="1">
      <alignment vertical="center"/>
    </xf>
    <xf numFmtId="164" fontId="3" fillId="0" borderId="0" xfId="1" applyNumberFormat="1" applyFont="1"/>
    <xf numFmtId="0" fontId="4" fillId="0" borderId="1" xfId="0" applyFont="1" applyBorder="1" applyAlignment="1">
      <alignment horizontal="right" vertical="center"/>
    </xf>
    <xf numFmtId="44" fontId="4" fillId="0" borderId="1" xfId="3" applyFont="1" applyFill="1" applyBorder="1" applyAlignment="1" applyProtection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1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7" borderId="1" xfId="0" applyFont="1" applyFill="1" applyBorder="1"/>
    <xf numFmtId="0" fontId="17" fillId="0" borderId="7" xfId="0" applyFont="1" applyBorder="1" applyAlignment="1">
      <alignment horizontal="right" vertical="center"/>
    </xf>
    <xf numFmtId="44" fontId="3" fillId="0" borderId="1" xfId="0" applyNumberFormat="1" applyFont="1" applyBorder="1"/>
    <xf numFmtId="164" fontId="3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center"/>
    </xf>
    <xf numFmtId="164" fontId="6" fillId="0" borderId="1" xfId="1" applyNumberFormat="1" applyFont="1" applyFill="1" applyBorder="1" applyProtection="1"/>
    <xf numFmtId="44" fontId="3" fillId="4" borderId="1" xfId="3" applyFont="1" applyFill="1" applyBorder="1" applyProtection="1">
      <protection locked="0"/>
    </xf>
    <xf numFmtId="44" fontId="3" fillId="0" borderId="1" xfId="3" applyFont="1" applyFill="1" applyBorder="1" applyProtection="1"/>
    <xf numFmtId="44" fontId="4" fillId="2" borderId="1" xfId="0" applyNumberFormat="1" applyFont="1" applyFill="1" applyBorder="1"/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4" fillId="0" borderId="0" xfId="0" applyFont="1" applyAlignment="1">
      <alignment horizontal="right"/>
    </xf>
    <xf numFmtId="44" fontId="4" fillId="0" borderId="0" xfId="0" applyNumberFormat="1" applyFont="1"/>
    <xf numFmtId="0" fontId="4" fillId="0" borderId="8" xfId="0" applyFont="1" applyBorder="1" applyAlignment="1">
      <alignment horizontal="right"/>
    </xf>
    <xf numFmtId="0" fontId="0" fillId="0" borderId="0" xfId="0" applyAlignment="1">
      <alignment wrapText="1"/>
    </xf>
    <xf numFmtId="0" fontId="22" fillId="0" borderId="1" xfId="0" applyFont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17" fillId="0" borderId="0" xfId="0" applyFont="1" applyAlignment="1">
      <alignment horizontal="right" vertical="center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164" fontId="3" fillId="0" borderId="20" xfId="1" applyNumberFormat="1" applyFont="1" applyFill="1" applyBorder="1" applyAlignment="1" applyProtection="1">
      <alignment horizontal="center" vertical="center" wrapText="1"/>
    </xf>
    <xf numFmtId="0" fontId="3" fillId="4" borderId="20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44" fontId="3" fillId="2" borderId="1" xfId="3" applyFont="1" applyFill="1" applyBorder="1" applyAlignment="1" applyProtection="1">
      <alignment vertical="center"/>
    </xf>
    <xf numFmtId="0" fontId="3" fillId="0" borderId="0" xfId="0" applyFont="1" applyAlignment="1">
      <alignment horizontal="center" vertical="center" wrapText="1"/>
    </xf>
    <xf numFmtId="164" fontId="3" fillId="0" borderId="0" xfId="1" applyNumberFormat="1" applyFont="1" applyBorder="1" applyAlignment="1" applyProtection="1">
      <alignment horizontal="center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0" fontId="2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11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9" fillId="0" borderId="12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0" fillId="0" borderId="15" xfId="0" applyBorder="1" applyAlignment="1">
      <alignment wrapText="1"/>
    </xf>
    <xf numFmtId="0" fontId="0" fillId="0" borderId="0" xfId="0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4" borderId="6" xfId="0" applyFont="1" applyFill="1" applyBorder="1" applyAlignment="1" applyProtection="1">
      <alignment horizontal="left" vertical="center"/>
      <protection locked="0"/>
    </xf>
    <xf numFmtId="0" fontId="4" fillId="4" borderId="7" xfId="0" applyFont="1" applyFill="1" applyBorder="1" applyAlignment="1" applyProtection="1">
      <alignment horizontal="left" vertical="center"/>
      <protection locked="0"/>
    </xf>
    <xf numFmtId="0" fontId="4" fillId="4" borderId="8" xfId="0" applyFont="1" applyFill="1" applyBorder="1" applyAlignment="1" applyProtection="1">
      <alignment horizontal="left" vertical="center"/>
      <protection locked="0"/>
    </xf>
    <xf numFmtId="0" fontId="4" fillId="4" borderId="9" xfId="0" applyFont="1" applyFill="1" applyBorder="1" applyAlignment="1" applyProtection="1">
      <alignment horizontal="left" vertical="center"/>
      <protection locked="0"/>
    </xf>
    <xf numFmtId="0" fontId="4" fillId="4" borderId="10" xfId="0" applyFont="1" applyFill="1" applyBorder="1" applyAlignment="1" applyProtection="1">
      <alignment horizontal="left" vertical="center"/>
      <protection locked="0"/>
    </xf>
    <xf numFmtId="0" fontId="4" fillId="4" borderId="11" xfId="0" applyFont="1" applyFill="1" applyBorder="1" applyAlignment="1" applyProtection="1">
      <alignment horizontal="left" vertical="center"/>
      <protection locked="0"/>
    </xf>
    <xf numFmtId="0" fontId="17" fillId="3" borderId="2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8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20" fillId="3" borderId="2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/>
    </xf>
    <xf numFmtId="0" fontId="17" fillId="6" borderId="4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horizontal="center" vertical="center"/>
    </xf>
  </cellXfs>
  <cellStyles count="4">
    <cellStyle name="Comma" xfId="1" builtinId="3"/>
    <cellStyle name="Currency" xfId="3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E2EFDA"/>
      <color rgb="FFD9D9D9"/>
      <color rgb="FFFFD966"/>
      <color rgb="FFFADAE8"/>
      <color rgb="FFDDEBF7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312420</xdr:colOff>
      <xdr:row>8</xdr:row>
      <xdr:rowOff>38100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731240" y="1363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statewide\1.%20Bids%20RFPs%20RAPs%20Waivers\FY23\ITB\ITB%202523H049%20Statewide%20Traffic%20Marking%20Paint\Regional%20Needs\Northern\Northern%20Region%20CY23%20Traffic%20Paint%20Data%20Collection%20%2012-9-22%20Final.xlsx" TargetMode="External"/><Relationship Id="rId1" Type="http://schemas.openxmlformats.org/officeDocument/2006/relationships/externalLinkPath" Target="file:///R:\statewide\1.%20Bids%20RFPs%20RAPs%20Waivers\FY23\ITB\ITB%202523H049%20Statewide%20Traffic%20Marking%20Paint\Regional%20Needs\Northern\Northern%20Region%20CY23%20Traffic%20Paint%20Data%20Collection%20%2012-9-22%20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statewide\1.%20Bids%20RFPs%20RAPs%20Waivers\FY23\ITB\ITB%202523H049%20Statewide%20Traffic%20Marking%20Paint\Regional%20Needs\Central\Central%20Region%20CY23%20Traffic%20Paint%20Data%20Collection%2012%2021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statewide\1.%20Bids%20RFPs%20RAPs%20Waivers\FY20\ITB\2520H020%20Traffic%20Paint\2020%20Regional%20Needs\Regional%20Requests\2019%20SouthCoast%20Region%20Paint%20Order%20Data%20Collection%209%2012%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statewide\1.%20Bids%20RFPs%20RAPs%20Waivers\FY19\ITB\2519H026%20Traffic%20Marking%20Paint\Regional%20Needs\2019%20SouthCoast%20Region%20Paint%20Order%20Data%20Collection%209%2012%20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statewide\1.%20Bids%20RFPs%20RAPs%20Waivers\FY23\ITB\ITB%202523H049%20Statewide%20Traffic%20Marking%20Paint\Regional%20Needs\Southcoast\Southcoast%20Region%20CY23%20Traffic%20Paint%20Data%20Collection%2012%201%202022%20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hart1"/>
      <sheetName val="Northern"/>
      <sheetName val="Drop Downs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ntral"/>
      <sheetName val="Drop Downs"/>
    </sheetNames>
    <sheetDataSet>
      <sheetData sheetId="0" refreshError="1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 State"/>
      <sheetName val="SC FAA"/>
      <sheetName val="SC FHWA"/>
      <sheetName val="Dropdowns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 State"/>
      <sheetName val="SC FAA"/>
      <sheetName val="SC FHWA"/>
      <sheetName val="Dropdowns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uthcoast"/>
      <sheetName val="Drop Downs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6"/>
  <sheetViews>
    <sheetView zoomScale="70" zoomScaleNormal="70" workbookViewId="0">
      <selection activeCell="F19" sqref="F19"/>
    </sheetView>
  </sheetViews>
  <sheetFormatPr defaultColWidth="9.109375" defaultRowHeight="15.6" x14ac:dyDescent="0.3"/>
  <cols>
    <col min="1" max="1" width="8.6640625" style="42" customWidth="1"/>
    <col min="2" max="2" width="8.6640625" style="17" customWidth="1"/>
    <col min="3" max="3" width="31.6640625" style="16" customWidth="1"/>
    <col min="4" max="4" width="37.6640625" style="16" customWidth="1"/>
    <col min="5" max="5" width="11.6640625" style="17" customWidth="1"/>
    <col min="6" max="6" width="71.6640625" style="16" bestFit="1" customWidth="1"/>
    <col min="7" max="7" width="11.6640625" style="17" customWidth="1"/>
    <col min="8" max="8" width="11.6640625" style="1" customWidth="1"/>
    <col min="9" max="9" width="14.44140625" style="16" bestFit="1" customWidth="1"/>
    <col min="10" max="10" width="15.33203125" style="16" customWidth="1"/>
    <col min="11" max="11" width="22.5546875" style="16" customWidth="1"/>
    <col min="12" max="12" width="24.33203125" style="16" customWidth="1"/>
    <col min="13" max="13" width="37" style="16" bestFit="1" customWidth="1"/>
    <col min="14" max="16384" width="9.109375" style="16"/>
  </cols>
  <sheetData>
    <row r="1" spans="1:15" ht="39" customHeight="1" x14ac:dyDescent="0.3">
      <c r="A1" s="105" t="s">
        <v>175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7"/>
    </row>
    <row r="2" spans="1:15" x14ac:dyDescent="0.3">
      <c r="A2" s="17"/>
      <c r="H2" s="7"/>
      <c r="I2" s="8"/>
    </row>
    <row r="3" spans="1:15" ht="15.75" customHeight="1" x14ac:dyDescent="0.3">
      <c r="A3" s="18" t="s">
        <v>43</v>
      </c>
      <c r="G3" s="135" t="s">
        <v>94</v>
      </c>
      <c r="H3" s="136"/>
      <c r="I3" s="136"/>
      <c r="J3" s="136"/>
      <c r="K3" s="136"/>
      <c r="L3" s="137"/>
    </row>
    <row r="4" spans="1:15" ht="15.75" customHeight="1" x14ac:dyDescent="0.3">
      <c r="A4" s="17">
        <v>1</v>
      </c>
      <c r="B4" s="19" t="s">
        <v>45</v>
      </c>
      <c r="G4" s="138"/>
      <c r="H4" s="139"/>
      <c r="I4" s="139"/>
      <c r="J4" s="139"/>
      <c r="K4" s="139"/>
      <c r="L4" s="140"/>
    </row>
    <row r="5" spans="1:15" x14ac:dyDescent="0.3">
      <c r="A5" s="17">
        <v>2</v>
      </c>
      <c r="B5" s="19" t="s">
        <v>46</v>
      </c>
      <c r="H5" s="7"/>
      <c r="I5" s="8"/>
    </row>
    <row r="6" spans="1:15" x14ac:dyDescent="0.3">
      <c r="A6" s="17">
        <v>3</v>
      </c>
      <c r="B6" s="19" t="s">
        <v>76</v>
      </c>
      <c r="H6" s="7"/>
      <c r="I6" s="8"/>
    </row>
    <row r="7" spans="1:15" x14ac:dyDescent="0.3">
      <c r="A7" s="17">
        <v>4</v>
      </c>
      <c r="B7" s="19" t="s">
        <v>71</v>
      </c>
      <c r="H7" s="7"/>
      <c r="I7" s="8"/>
    </row>
    <row r="8" spans="1:15" x14ac:dyDescent="0.3">
      <c r="A8" s="17"/>
      <c r="B8" s="19"/>
      <c r="H8" s="7"/>
      <c r="I8" s="8"/>
    </row>
    <row r="9" spans="1:15" ht="30" customHeight="1" x14ac:dyDescent="0.3">
      <c r="A9" s="108" t="s">
        <v>50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10"/>
    </row>
    <row r="10" spans="1:15" x14ac:dyDescent="0.3">
      <c r="A10" s="17"/>
    </row>
    <row r="11" spans="1:15" ht="63" customHeight="1" x14ac:dyDescent="0.3">
      <c r="A11" s="62" t="s">
        <v>5</v>
      </c>
      <c r="B11" s="62" t="s">
        <v>44</v>
      </c>
      <c r="C11" s="63" t="s">
        <v>6</v>
      </c>
      <c r="D11" s="63" t="s">
        <v>10</v>
      </c>
      <c r="E11" s="62" t="s">
        <v>11</v>
      </c>
      <c r="F11" s="63" t="s">
        <v>13</v>
      </c>
      <c r="G11" s="64" t="s">
        <v>15</v>
      </c>
      <c r="H11" s="65" t="s">
        <v>18</v>
      </c>
      <c r="I11" s="64" t="s">
        <v>41</v>
      </c>
      <c r="J11" s="64" t="s">
        <v>40</v>
      </c>
      <c r="K11" s="64" t="s">
        <v>17</v>
      </c>
      <c r="L11" s="64" t="s">
        <v>39</v>
      </c>
    </row>
    <row r="12" spans="1:15" ht="18.75" customHeight="1" x14ac:dyDescent="0.3">
      <c r="A12" s="22" t="s">
        <v>7</v>
      </c>
      <c r="B12" s="22">
        <v>1</v>
      </c>
      <c r="C12" s="23" t="s">
        <v>51</v>
      </c>
      <c r="D12" s="23" t="s">
        <v>33</v>
      </c>
      <c r="E12" s="22" t="s">
        <v>26</v>
      </c>
      <c r="F12" s="24" t="s">
        <v>54</v>
      </c>
      <c r="G12" s="25">
        <v>23</v>
      </c>
      <c r="H12" s="6">
        <v>7935</v>
      </c>
      <c r="I12" s="4"/>
      <c r="J12" s="4"/>
      <c r="K12" s="9">
        <f t="shared" ref="K12:K22" si="0">SUM(I12*H12)+(J12*H12)</f>
        <v>0</v>
      </c>
      <c r="L12" s="23" t="s">
        <v>103</v>
      </c>
      <c r="O12" s="26" t="s">
        <v>3</v>
      </c>
    </row>
    <row r="13" spans="1:15" ht="18.75" customHeight="1" x14ac:dyDescent="0.3">
      <c r="A13" s="22" t="s">
        <v>7</v>
      </c>
      <c r="B13" s="22">
        <v>2</v>
      </c>
      <c r="C13" s="23" t="s">
        <v>51</v>
      </c>
      <c r="D13" s="23" t="s">
        <v>34</v>
      </c>
      <c r="E13" s="22" t="s">
        <v>26</v>
      </c>
      <c r="F13" s="24" t="s">
        <v>54</v>
      </c>
      <c r="G13" s="25">
        <v>17</v>
      </c>
      <c r="H13" s="6">
        <v>5865</v>
      </c>
      <c r="I13" s="4"/>
      <c r="J13" s="4"/>
      <c r="K13" s="9">
        <f t="shared" si="0"/>
        <v>0</v>
      </c>
      <c r="L13" s="23" t="s">
        <v>103</v>
      </c>
      <c r="O13" s="26" t="s">
        <v>3</v>
      </c>
    </row>
    <row r="14" spans="1:15" ht="18.75" customHeight="1" x14ac:dyDescent="0.3">
      <c r="A14" s="22" t="s">
        <v>7</v>
      </c>
      <c r="B14" s="22">
        <v>3</v>
      </c>
      <c r="C14" s="23" t="s">
        <v>51</v>
      </c>
      <c r="D14" s="23" t="s">
        <v>52</v>
      </c>
      <c r="E14" s="22" t="s">
        <v>26</v>
      </c>
      <c r="F14" s="24" t="s">
        <v>54</v>
      </c>
      <c r="G14" s="25">
        <v>13</v>
      </c>
      <c r="H14" s="6">
        <v>4485</v>
      </c>
      <c r="I14" s="4"/>
      <c r="J14" s="4"/>
      <c r="K14" s="9">
        <f t="shared" si="0"/>
        <v>0</v>
      </c>
      <c r="L14" s="23" t="s">
        <v>103</v>
      </c>
    </row>
    <row r="15" spans="1:15" ht="18.75" customHeight="1" x14ac:dyDescent="0.3">
      <c r="A15" s="22" t="s">
        <v>7</v>
      </c>
      <c r="B15" s="22">
        <v>4</v>
      </c>
      <c r="C15" s="23" t="s">
        <v>51</v>
      </c>
      <c r="D15" s="23" t="s">
        <v>104</v>
      </c>
      <c r="E15" s="22" t="s">
        <v>26</v>
      </c>
      <c r="F15" s="24" t="s">
        <v>54</v>
      </c>
      <c r="G15" s="25">
        <v>1</v>
      </c>
      <c r="H15" s="6">
        <v>345</v>
      </c>
      <c r="I15" s="4"/>
      <c r="J15" s="4"/>
      <c r="K15" s="9">
        <f t="shared" si="0"/>
        <v>0</v>
      </c>
      <c r="L15" s="23" t="s">
        <v>103</v>
      </c>
    </row>
    <row r="16" spans="1:15" ht="18.75" customHeight="1" x14ac:dyDescent="0.3">
      <c r="A16" s="22" t="s">
        <v>7</v>
      </c>
      <c r="B16" s="22">
        <v>5</v>
      </c>
      <c r="C16" s="23" t="s">
        <v>51</v>
      </c>
      <c r="D16" s="23" t="s">
        <v>35</v>
      </c>
      <c r="E16" s="22" t="s">
        <v>26</v>
      </c>
      <c r="F16" s="24" t="s">
        <v>54</v>
      </c>
      <c r="G16" s="25">
        <v>1</v>
      </c>
      <c r="H16" s="6">
        <v>345</v>
      </c>
      <c r="I16" s="4"/>
      <c r="J16" s="4"/>
      <c r="K16" s="9">
        <f t="shared" si="0"/>
        <v>0</v>
      </c>
      <c r="L16" s="23" t="s">
        <v>103</v>
      </c>
    </row>
    <row r="17" spans="1:15" ht="18.75" customHeight="1" x14ac:dyDescent="0.3">
      <c r="A17" s="22" t="s">
        <v>7</v>
      </c>
      <c r="B17" s="22">
        <v>6</v>
      </c>
      <c r="C17" s="23" t="s">
        <v>51</v>
      </c>
      <c r="D17" s="23" t="s">
        <v>35</v>
      </c>
      <c r="E17" s="22" t="s">
        <v>26</v>
      </c>
      <c r="F17" s="27" t="s">
        <v>36</v>
      </c>
      <c r="G17" s="25">
        <v>2</v>
      </c>
      <c r="H17" s="6">
        <v>110</v>
      </c>
      <c r="I17" s="4"/>
      <c r="J17" s="4"/>
      <c r="K17" s="9">
        <f t="shared" si="0"/>
        <v>0</v>
      </c>
      <c r="L17" s="23" t="s">
        <v>103</v>
      </c>
    </row>
    <row r="18" spans="1:15" ht="18.75" customHeight="1" x14ac:dyDescent="0.3">
      <c r="A18" s="22" t="s">
        <v>7</v>
      </c>
      <c r="B18" s="22">
        <v>7</v>
      </c>
      <c r="C18" s="23" t="s">
        <v>51</v>
      </c>
      <c r="D18" s="23" t="s">
        <v>78</v>
      </c>
      <c r="E18" s="22" t="s">
        <v>26</v>
      </c>
      <c r="F18" s="27" t="s">
        <v>36</v>
      </c>
      <c r="G18" s="25">
        <v>2</v>
      </c>
      <c r="H18" s="6">
        <v>110</v>
      </c>
      <c r="I18" s="4"/>
      <c r="J18" s="4"/>
      <c r="K18" s="9">
        <f t="shared" ref="K18:K20" si="1">SUM(I18*H18)+(J18*H18)</f>
        <v>0</v>
      </c>
      <c r="L18" s="23" t="s">
        <v>103</v>
      </c>
    </row>
    <row r="19" spans="1:15" ht="18.75" customHeight="1" x14ac:dyDescent="0.3">
      <c r="A19" s="22" t="s">
        <v>7</v>
      </c>
      <c r="B19" s="22">
        <v>8</v>
      </c>
      <c r="C19" s="23" t="s">
        <v>51</v>
      </c>
      <c r="D19" s="23" t="s">
        <v>34</v>
      </c>
      <c r="E19" s="22" t="s">
        <v>26</v>
      </c>
      <c r="F19" s="27" t="s">
        <v>36</v>
      </c>
      <c r="G19" s="25">
        <v>2</v>
      </c>
      <c r="H19" s="6">
        <v>110</v>
      </c>
      <c r="I19" s="4"/>
      <c r="J19" s="4"/>
      <c r="K19" s="9">
        <f t="shared" ref="K19" si="2">SUM(I19*H19)+(J19*H19)</f>
        <v>0</v>
      </c>
      <c r="L19" s="23" t="s">
        <v>103</v>
      </c>
    </row>
    <row r="20" spans="1:15" ht="18.75" customHeight="1" x14ac:dyDescent="0.3">
      <c r="A20" s="22" t="s">
        <v>7</v>
      </c>
      <c r="B20" s="22">
        <v>9</v>
      </c>
      <c r="C20" s="23" t="s">
        <v>51</v>
      </c>
      <c r="D20" s="23" t="s">
        <v>33</v>
      </c>
      <c r="E20" s="22" t="s">
        <v>26</v>
      </c>
      <c r="F20" s="27" t="s">
        <v>36</v>
      </c>
      <c r="G20" s="25">
        <v>2</v>
      </c>
      <c r="H20" s="6">
        <v>110</v>
      </c>
      <c r="I20" s="4"/>
      <c r="J20" s="4"/>
      <c r="K20" s="9">
        <f t="shared" si="1"/>
        <v>0</v>
      </c>
      <c r="L20" s="23" t="s">
        <v>103</v>
      </c>
    </row>
    <row r="21" spans="1:15" ht="18.75" customHeight="1" x14ac:dyDescent="0.3">
      <c r="A21" s="22" t="s">
        <v>7</v>
      </c>
      <c r="B21" s="22">
        <v>10</v>
      </c>
      <c r="C21" s="23" t="s">
        <v>51</v>
      </c>
      <c r="D21" s="23" t="s">
        <v>4</v>
      </c>
      <c r="E21" s="22" t="s">
        <v>37</v>
      </c>
      <c r="F21" s="24" t="s">
        <v>36</v>
      </c>
      <c r="G21" s="25">
        <v>8</v>
      </c>
      <c r="H21" s="6">
        <v>440</v>
      </c>
      <c r="I21" s="4"/>
      <c r="J21" s="4"/>
      <c r="K21" s="9">
        <f t="shared" si="0"/>
        <v>0</v>
      </c>
      <c r="L21" s="23" t="s">
        <v>103</v>
      </c>
      <c r="O21" s="26" t="s">
        <v>3</v>
      </c>
    </row>
    <row r="22" spans="1:15" ht="18.75" customHeight="1" x14ac:dyDescent="0.3">
      <c r="A22" s="22" t="s">
        <v>7</v>
      </c>
      <c r="B22" s="22">
        <v>11</v>
      </c>
      <c r="C22" s="23" t="s">
        <v>51</v>
      </c>
      <c r="D22" s="23" t="s">
        <v>20</v>
      </c>
      <c r="E22" s="22" t="s">
        <v>21</v>
      </c>
      <c r="F22" s="23" t="s">
        <v>22</v>
      </c>
      <c r="G22" s="25">
        <v>42</v>
      </c>
      <c r="H22" s="6">
        <v>100800</v>
      </c>
      <c r="I22" s="4"/>
      <c r="J22" s="4"/>
      <c r="K22" s="9">
        <f t="shared" si="0"/>
        <v>0</v>
      </c>
      <c r="L22" s="23" t="s">
        <v>103</v>
      </c>
      <c r="O22" s="26" t="s">
        <v>3</v>
      </c>
    </row>
    <row r="23" spans="1:15" ht="46.8" customHeight="1" x14ac:dyDescent="0.3">
      <c r="A23" s="17"/>
      <c r="F23" s="68"/>
      <c r="G23" s="116" t="s">
        <v>17</v>
      </c>
      <c r="H23" s="117"/>
      <c r="I23" s="117"/>
      <c r="J23" s="118"/>
      <c r="K23" s="28">
        <f>SUM(K12:K22)</f>
        <v>0</v>
      </c>
    </row>
    <row r="24" spans="1:15" x14ac:dyDescent="0.3">
      <c r="A24" s="16"/>
      <c r="B24" s="16"/>
      <c r="E24" s="16"/>
      <c r="G24" s="16"/>
      <c r="H24" s="16"/>
    </row>
    <row r="25" spans="1:15" ht="20.25" customHeight="1" x14ac:dyDescent="0.3">
      <c r="A25" s="22" t="s">
        <v>8</v>
      </c>
      <c r="B25" s="22">
        <v>1</v>
      </c>
      <c r="C25" s="23" t="s">
        <v>73</v>
      </c>
      <c r="D25" s="23" t="s">
        <v>23</v>
      </c>
      <c r="E25" s="22" t="s">
        <v>12</v>
      </c>
      <c r="F25" s="24" t="s">
        <v>61</v>
      </c>
      <c r="G25" s="22">
        <v>3</v>
      </c>
      <c r="H25" s="5">
        <v>750</v>
      </c>
      <c r="I25" s="10"/>
      <c r="J25" s="10"/>
      <c r="K25" s="9">
        <f>SUM(I25*H25)+(J25*H25)</f>
        <v>0</v>
      </c>
      <c r="L25" s="23" t="s">
        <v>106</v>
      </c>
    </row>
    <row r="26" spans="1:15" ht="20.25" customHeight="1" x14ac:dyDescent="0.3">
      <c r="A26" s="22" t="s">
        <v>8</v>
      </c>
      <c r="B26" s="22">
        <v>2</v>
      </c>
      <c r="C26" s="23" t="s">
        <v>73</v>
      </c>
      <c r="D26" s="23" t="s">
        <v>24</v>
      </c>
      <c r="E26" s="22" t="s">
        <v>12</v>
      </c>
      <c r="F26" s="24" t="s">
        <v>61</v>
      </c>
      <c r="G26" s="22">
        <v>1</v>
      </c>
      <c r="H26" s="5">
        <v>250</v>
      </c>
      <c r="I26" s="10"/>
      <c r="J26" s="10"/>
      <c r="K26" s="9">
        <f>SUM(I26*H26)+(J26*H26)</f>
        <v>0</v>
      </c>
      <c r="L26" s="23" t="s">
        <v>106</v>
      </c>
    </row>
    <row r="27" spans="1:15" ht="20.25" customHeight="1" x14ac:dyDescent="0.3">
      <c r="A27" s="22" t="s">
        <v>8</v>
      </c>
      <c r="B27" s="22">
        <v>3</v>
      </c>
      <c r="C27" s="23" t="s">
        <v>73</v>
      </c>
      <c r="D27" s="23" t="s">
        <v>20</v>
      </c>
      <c r="E27" s="22" t="s">
        <v>21</v>
      </c>
      <c r="F27" s="23" t="s">
        <v>62</v>
      </c>
      <c r="G27" s="22">
        <v>3</v>
      </c>
      <c r="H27" s="5">
        <v>7200</v>
      </c>
      <c r="I27" s="10"/>
      <c r="J27" s="10"/>
      <c r="K27" s="9">
        <f>SUM(I27*H27)+(J27*H27)</f>
        <v>0</v>
      </c>
      <c r="L27" s="23" t="s">
        <v>106</v>
      </c>
    </row>
    <row r="28" spans="1:15" ht="37.200000000000003" customHeight="1" x14ac:dyDescent="0.3">
      <c r="A28" s="17"/>
      <c r="F28" s="68"/>
      <c r="G28" s="116" t="s">
        <v>17</v>
      </c>
      <c r="H28" s="117"/>
      <c r="I28" s="117"/>
      <c r="J28" s="118"/>
      <c r="K28" s="28">
        <f>SUM(K25:K27)</f>
        <v>0</v>
      </c>
    </row>
    <row r="29" spans="1:15" x14ac:dyDescent="0.3">
      <c r="A29" s="16"/>
      <c r="B29" s="16"/>
      <c r="E29" s="16"/>
      <c r="G29" s="16"/>
      <c r="H29" s="16"/>
    </row>
    <row r="30" spans="1:15" ht="19.5" customHeight="1" x14ac:dyDescent="0.3">
      <c r="A30" s="22" t="s">
        <v>79</v>
      </c>
      <c r="B30" s="22">
        <v>1</v>
      </c>
      <c r="C30" s="23" t="s">
        <v>95</v>
      </c>
      <c r="D30" s="23" t="s">
        <v>23</v>
      </c>
      <c r="E30" s="22" t="s">
        <v>12</v>
      </c>
      <c r="F30" s="24" t="s">
        <v>61</v>
      </c>
      <c r="G30" s="22">
        <v>3</v>
      </c>
      <c r="H30" s="5">
        <v>750</v>
      </c>
      <c r="I30" s="10"/>
      <c r="J30" s="10"/>
      <c r="K30" s="9">
        <f>SUM(I30*H30)+(J30*H30)</f>
        <v>0</v>
      </c>
      <c r="L30" s="23" t="s">
        <v>106</v>
      </c>
    </row>
    <row r="31" spans="1:15" ht="19.5" customHeight="1" x14ac:dyDescent="0.3">
      <c r="A31" s="22" t="s">
        <v>79</v>
      </c>
      <c r="B31" s="22">
        <v>2</v>
      </c>
      <c r="C31" s="23" t="s">
        <v>95</v>
      </c>
      <c r="D31" s="23" t="s">
        <v>24</v>
      </c>
      <c r="E31" s="22" t="s">
        <v>12</v>
      </c>
      <c r="F31" s="24" t="s">
        <v>61</v>
      </c>
      <c r="G31" s="22">
        <v>2</v>
      </c>
      <c r="H31" s="5">
        <v>500</v>
      </c>
      <c r="I31" s="10"/>
      <c r="J31" s="10"/>
      <c r="K31" s="9">
        <f>SUM(I31*H31)+(J31*H31)</f>
        <v>0</v>
      </c>
      <c r="L31" s="23" t="s">
        <v>106</v>
      </c>
    </row>
    <row r="32" spans="1:15" ht="19.5" customHeight="1" x14ac:dyDescent="0.3">
      <c r="A32" s="22" t="s">
        <v>79</v>
      </c>
      <c r="B32" s="22">
        <v>3</v>
      </c>
      <c r="C32" s="23" t="s">
        <v>95</v>
      </c>
      <c r="D32" s="23" t="s">
        <v>25</v>
      </c>
      <c r="E32" s="22" t="s">
        <v>12</v>
      </c>
      <c r="F32" s="27" t="s">
        <v>38</v>
      </c>
      <c r="G32" s="22">
        <v>15</v>
      </c>
      <c r="H32" s="5">
        <v>75</v>
      </c>
      <c r="I32" s="4"/>
      <c r="J32" s="4"/>
      <c r="K32" s="3">
        <f>SUM(H32*I32)+(H32*J32)</f>
        <v>0</v>
      </c>
      <c r="L32" s="23" t="s">
        <v>106</v>
      </c>
    </row>
    <row r="33" spans="1:12" ht="19.5" customHeight="1" x14ac:dyDescent="0.3">
      <c r="A33" s="22" t="s">
        <v>79</v>
      </c>
      <c r="B33" s="22">
        <v>4</v>
      </c>
      <c r="C33" s="23" t="s">
        <v>95</v>
      </c>
      <c r="D33" s="23" t="s">
        <v>107</v>
      </c>
      <c r="E33" s="22" t="s">
        <v>12</v>
      </c>
      <c r="F33" s="27" t="s">
        <v>38</v>
      </c>
      <c r="G33" s="22">
        <v>10</v>
      </c>
      <c r="H33" s="5">
        <v>50</v>
      </c>
      <c r="I33" s="4"/>
      <c r="J33" s="4"/>
      <c r="K33" s="3">
        <f>SUM(H33*I33)+(H33*J33)</f>
        <v>0</v>
      </c>
      <c r="L33" s="23" t="s">
        <v>106</v>
      </c>
    </row>
    <row r="34" spans="1:12" ht="19.5" customHeight="1" x14ac:dyDescent="0.3">
      <c r="A34" s="22" t="s">
        <v>79</v>
      </c>
      <c r="B34" s="22">
        <v>5</v>
      </c>
      <c r="C34" s="23" t="s">
        <v>95</v>
      </c>
      <c r="D34" s="23" t="s">
        <v>20</v>
      </c>
      <c r="E34" s="22" t="s">
        <v>21</v>
      </c>
      <c r="F34" s="23" t="s">
        <v>62</v>
      </c>
      <c r="G34" s="22">
        <v>3</v>
      </c>
      <c r="H34" s="5">
        <v>7200</v>
      </c>
      <c r="I34" s="10"/>
      <c r="J34" s="10"/>
      <c r="K34" s="9">
        <f>SUM(I34*H34)+(J34*H34)</f>
        <v>0</v>
      </c>
      <c r="L34" s="23" t="s">
        <v>106</v>
      </c>
    </row>
    <row r="35" spans="1:12" ht="40.799999999999997" customHeight="1" x14ac:dyDescent="0.3">
      <c r="A35" s="17"/>
      <c r="F35" s="68"/>
      <c r="G35" s="116" t="s">
        <v>17</v>
      </c>
      <c r="H35" s="117"/>
      <c r="I35" s="117"/>
      <c r="J35" s="118"/>
      <c r="K35" s="28">
        <f>SUM(K30:K34)</f>
        <v>0</v>
      </c>
    </row>
    <row r="36" spans="1:12" x14ac:dyDescent="0.3">
      <c r="A36" s="17"/>
      <c r="F36" s="56"/>
      <c r="H36" s="7"/>
      <c r="I36" s="8"/>
      <c r="K36" s="57"/>
    </row>
    <row r="37" spans="1:12" ht="18.75" customHeight="1" x14ac:dyDescent="0.3">
      <c r="A37" s="22" t="s">
        <v>66</v>
      </c>
      <c r="B37" s="22">
        <v>1</v>
      </c>
      <c r="C37" s="23" t="s">
        <v>72</v>
      </c>
      <c r="D37" s="23" t="s">
        <v>23</v>
      </c>
      <c r="E37" s="22" t="s">
        <v>12</v>
      </c>
      <c r="F37" s="24" t="s">
        <v>61</v>
      </c>
      <c r="G37" s="22">
        <v>4</v>
      </c>
      <c r="H37" s="5">
        <v>1000</v>
      </c>
      <c r="I37" s="10"/>
      <c r="J37" s="10"/>
      <c r="K37" s="9">
        <f>SUM(I37*H37)+(J37*H37)</f>
        <v>0</v>
      </c>
      <c r="L37" s="23" t="s">
        <v>106</v>
      </c>
    </row>
    <row r="38" spans="1:12" ht="18.75" customHeight="1" x14ac:dyDescent="0.3">
      <c r="A38" s="22" t="s">
        <v>66</v>
      </c>
      <c r="B38" s="22">
        <v>2</v>
      </c>
      <c r="C38" s="23" t="s">
        <v>72</v>
      </c>
      <c r="D38" s="23" t="s">
        <v>24</v>
      </c>
      <c r="E38" s="22" t="s">
        <v>12</v>
      </c>
      <c r="F38" s="24" t="s">
        <v>61</v>
      </c>
      <c r="G38" s="22">
        <v>1</v>
      </c>
      <c r="H38" s="5">
        <v>250</v>
      </c>
      <c r="I38" s="10"/>
      <c r="J38" s="10"/>
      <c r="K38" s="9">
        <f>SUM(I38*H38)+(J38*H38)</f>
        <v>0</v>
      </c>
      <c r="L38" s="23" t="s">
        <v>106</v>
      </c>
    </row>
    <row r="39" spans="1:12" ht="18.75" customHeight="1" x14ac:dyDescent="0.3">
      <c r="A39" s="22" t="s">
        <v>66</v>
      </c>
      <c r="B39" s="22">
        <v>3</v>
      </c>
      <c r="C39" s="23" t="s">
        <v>72</v>
      </c>
      <c r="D39" s="23" t="s">
        <v>20</v>
      </c>
      <c r="E39" s="22" t="s">
        <v>21</v>
      </c>
      <c r="F39" s="23" t="s">
        <v>62</v>
      </c>
      <c r="G39" s="22">
        <v>4</v>
      </c>
      <c r="H39" s="5">
        <v>9600</v>
      </c>
      <c r="I39" s="10"/>
      <c r="J39" s="10"/>
      <c r="K39" s="9">
        <f>SUM(I39*H39)+(J39*H39)</f>
        <v>0</v>
      </c>
      <c r="L39" s="23" t="s">
        <v>106</v>
      </c>
    </row>
    <row r="40" spans="1:12" ht="38.4" customHeight="1" x14ac:dyDescent="0.3">
      <c r="A40" s="17"/>
      <c r="F40" s="68"/>
      <c r="G40" s="116" t="s">
        <v>17</v>
      </c>
      <c r="H40" s="117"/>
      <c r="I40" s="117"/>
      <c r="J40" s="118"/>
      <c r="K40" s="28">
        <f>SUM(K37:K39)</f>
        <v>0</v>
      </c>
    </row>
    <row r="41" spans="1:12" x14ac:dyDescent="0.3">
      <c r="A41" s="16"/>
      <c r="B41" s="16"/>
      <c r="E41" s="16"/>
      <c r="G41" s="16"/>
      <c r="H41" s="16"/>
    </row>
    <row r="42" spans="1:12" ht="18.75" customHeight="1" x14ac:dyDescent="0.3">
      <c r="A42" s="29" t="s">
        <v>74</v>
      </c>
      <c r="B42" s="22">
        <v>1</v>
      </c>
      <c r="C42" s="23" t="s">
        <v>108</v>
      </c>
      <c r="D42" s="23" t="s">
        <v>33</v>
      </c>
      <c r="E42" s="22" t="s">
        <v>26</v>
      </c>
      <c r="F42" s="24" t="s">
        <v>54</v>
      </c>
      <c r="G42" s="22">
        <v>4</v>
      </c>
      <c r="H42" s="30">
        <v>1380</v>
      </c>
      <c r="I42" s="10"/>
      <c r="J42" s="10"/>
      <c r="K42" s="9">
        <f>SUM(I42*H42)+(J42*H42)</f>
        <v>0</v>
      </c>
      <c r="L42" s="23" t="s">
        <v>105</v>
      </c>
    </row>
    <row r="43" spans="1:12" ht="18.75" customHeight="1" x14ac:dyDescent="0.3">
      <c r="A43" s="29" t="s">
        <v>74</v>
      </c>
      <c r="B43" s="22">
        <v>2</v>
      </c>
      <c r="C43" s="23" t="s">
        <v>108</v>
      </c>
      <c r="D43" s="23" t="s">
        <v>34</v>
      </c>
      <c r="E43" s="22" t="s">
        <v>26</v>
      </c>
      <c r="F43" s="24" t="s">
        <v>54</v>
      </c>
      <c r="G43" s="22">
        <v>1</v>
      </c>
      <c r="H43" s="14">
        <v>345</v>
      </c>
      <c r="I43" s="10"/>
      <c r="J43" s="10"/>
      <c r="K43" s="9">
        <f t="shared" ref="K43" si="3">SUM(I43*H43)+(J43*H43)</f>
        <v>0</v>
      </c>
      <c r="L43" s="23" t="s">
        <v>105</v>
      </c>
    </row>
    <row r="44" spans="1:12" ht="18.75" customHeight="1" x14ac:dyDescent="0.3">
      <c r="A44" s="29" t="s">
        <v>74</v>
      </c>
      <c r="B44" s="22">
        <v>3</v>
      </c>
      <c r="C44" s="23" t="s">
        <v>108</v>
      </c>
      <c r="D44" s="23" t="s">
        <v>4</v>
      </c>
      <c r="E44" s="22" t="s">
        <v>37</v>
      </c>
      <c r="F44" s="24" t="s">
        <v>36</v>
      </c>
      <c r="G44" s="25">
        <v>1</v>
      </c>
      <c r="H44" s="6">
        <v>55</v>
      </c>
      <c r="I44" s="4"/>
      <c r="J44" s="4"/>
      <c r="K44" s="9">
        <f t="shared" ref="K44:K45" si="4">SUM(I44*H44)+(J44*H44)</f>
        <v>0</v>
      </c>
      <c r="L44" s="23" t="s">
        <v>105</v>
      </c>
    </row>
    <row r="45" spans="1:12" ht="18.75" customHeight="1" x14ac:dyDescent="0.3">
      <c r="A45" s="29" t="s">
        <v>74</v>
      </c>
      <c r="B45" s="22">
        <v>4</v>
      </c>
      <c r="C45" s="23" t="s">
        <v>108</v>
      </c>
      <c r="D45" s="23" t="s">
        <v>20</v>
      </c>
      <c r="E45" s="22" t="s">
        <v>21</v>
      </c>
      <c r="F45" s="23" t="s">
        <v>22</v>
      </c>
      <c r="G45" s="25">
        <v>5</v>
      </c>
      <c r="H45" s="6">
        <v>12000</v>
      </c>
      <c r="I45" s="4"/>
      <c r="J45" s="4"/>
      <c r="K45" s="9">
        <f t="shared" si="4"/>
        <v>0</v>
      </c>
      <c r="L45" s="23" t="s">
        <v>105</v>
      </c>
    </row>
    <row r="46" spans="1:12" ht="38.4" customHeight="1" x14ac:dyDescent="0.3">
      <c r="A46" s="17"/>
      <c r="F46" s="68"/>
      <c r="G46" s="116" t="s">
        <v>17</v>
      </c>
      <c r="H46" s="117"/>
      <c r="I46" s="117"/>
      <c r="J46" s="118"/>
      <c r="K46" s="28">
        <f>SUM(K42:K45)</f>
        <v>0</v>
      </c>
    </row>
    <row r="47" spans="1:12" ht="71.400000000000006" customHeight="1" x14ac:dyDescent="0.3">
      <c r="A47" s="62" t="s">
        <v>5</v>
      </c>
      <c r="B47" s="62" t="s">
        <v>44</v>
      </c>
      <c r="C47" s="63" t="s">
        <v>6</v>
      </c>
      <c r="D47" s="63" t="s">
        <v>10</v>
      </c>
      <c r="E47" s="62" t="s">
        <v>11</v>
      </c>
      <c r="F47" s="63" t="s">
        <v>13</v>
      </c>
      <c r="G47" s="64" t="s">
        <v>15</v>
      </c>
      <c r="H47" s="65" t="s">
        <v>18</v>
      </c>
      <c r="I47" s="64" t="s">
        <v>41</v>
      </c>
      <c r="J47" s="64" t="s">
        <v>40</v>
      </c>
      <c r="K47" s="64" t="s">
        <v>17</v>
      </c>
      <c r="L47" s="64" t="s">
        <v>39</v>
      </c>
    </row>
    <row r="48" spans="1:12" ht="31.5" customHeight="1" x14ac:dyDescent="0.3">
      <c r="A48" s="29" t="s">
        <v>86</v>
      </c>
      <c r="B48" s="22">
        <v>1</v>
      </c>
      <c r="C48" s="23" t="s">
        <v>53</v>
      </c>
      <c r="D48" s="23" t="s">
        <v>33</v>
      </c>
      <c r="E48" s="22" t="s">
        <v>26</v>
      </c>
      <c r="F48" s="24" t="s">
        <v>84</v>
      </c>
      <c r="G48" s="29">
        <v>4</v>
      </c>
      <c r="H48" s="6">
        <v>1380</v>
      </c>
      <c r="I48" s="4"/>
      <c r="J48" s="4"/>
      <c r="K48" s="9">
        <f>SUM(I48*H48)+(J48*H48)</f>
        <v>0</v>
      </c>
      <c r="L48" s="23" t="s">
        <v>105</v>
      </c>
    </row>
    <row r="49" spans="1:13" ht="32.25" customHeight="1" x14ac:dyDescent="0.3">
      <c r="A49" s="29" t="s">
        <v>86</v>
      </c>
      <c r="B49" s="22">
        <v>2</v>
      </c>
      <c r="C49" s="23" t="s">
        <v>53</v>
      </c>
      <c r="D49" s="23" t="s">
        <v>34</v>
      </c>
      <c r="E49" s="22" t="s">
        <v>26</v>
      </c>
      <c r="F49" s="24" t="s">
        <v>84</v>
      </c>
      <c r="G49" s="29">
        <v>4</v>
      </c>
      <c r="H49" s="6">
        <v>1380</v>
      </c>
      <c r="I49" s="4"/>
      <c r="J49" s="4"/>
      <c r="K49" s="9">
        <f>SUM(I49*H49)+(J49*H49)</f>
        <v>0</v>
      </c>
      <c r="L49" s="23" t="s">
        <v>105</v>
      </c>
      <c r="M49" s="33"/>
    </row>
    <row r="50" spans="1:13" ht="30" customHeight="1" x14ac:dyDescent="0.3">
      <c r="A50" s="29" t="s">
        <v>86</v>
      </c>
      <c r="B50" s="22">
        <v>3</v>
      </c>
      <c r="C50" s="23" t="s">
        <v>53</v>
      </c>
      <c r="D50" s="23" t="s">
        <v>28</v>
      </c>
      <c r="E50" s="22" t="s">
        <v>21</v>
      </c>
      <c r="F50" s="23" t="s">
        <v>22</v>
      </c>
      <c r="G50" s="29">
        <v>6</v>
      </c>
      <c r="H50" s="6">
        <v>14400</v>
      </c>
      <c r="I50" s="4"/>
      <c r="J50" s="4"/>
      <c r="K50" s="9">
        <f>SUM(I50*H50)+(J50*H50)</f>
        <v>0</v>
      </c>
      <c r="L50" s="23" t="s">
        <v>105</v>
      </c>
    </row>
    <row r="51" spans="1:13" ht="26.4" customHeight="1" x14ac:dyDescent="0.3">
      <c r="A51" s="17"/>
      <c r="F51" s="68"/>
      <c r="G51" s="116" t="s">
        <v>17</v>
      </c>
      <c r="H51" s="117"/>
      <c r="I51" s="117"/>
      <c r="J51" s="118"/>
      <c r="K51" s="28">
        <f>SUM(K48:K50)</f>
        <v>0</v>
      </c>
    </row>
    <row r="52" spans="1:13" x14ac:dyDescent="0.3">
      <c r="A52" s="17"/>
      <c r="H52" s="7"/>
      <c r="I52" s="8"/>
    </row>
    <row r="53" spans="1:13" ht="9" customHeight="1" x14ac:dyDescent="0.3">
      <c r="A53" s="17"/>
      <c r="H53" s="7"/>
      <c r="I53" s="8"/>
    </row>
    <row r="54" spans="1:13" ht="31.2" customHeight="1" x14ac:dyDescent="0.3">
      <c r="A54" s="17"/>
      <c r="B54" s="112" t="s">
        <v>55</v>
      </c>
      <c r="C54" s="113"/>
      <c r="D54" s="114"/>
      <c r="H54" s="7"/>
      <c r="I54" s="8"/>
    </row>
    <row r="55" spans="1:13" x14ac:dyDescent="0.3">
      <c r="A55" s="17"/>
      <c r="H55" s="7"/>
      <c r="I55" s="7"/>
      <c r="J55" s="7"/>
    </row>
    <row r="56" spans="1:13" x14ac:dyDescent="0.3">
      <c r="A56" s="17"/>
      <c r="B56" s="20" t="s">
        <v>29</v>
      </c>
      <c r="C56" s="21" t="s">
        <v>6</v>
      </c>
      <c r="D56" s="20" t="s">
        <v>17</v>
      </c>
      <c r="H56" s="7"/>
      <c r="I56" s="7"/>
      <c r="J56" s="7"/>
    </row>
    <row r="57" spans="1:13" ht="28.2" customHeight="1" x14ac:dyDescent="0.3">
      <c r="A57" s="17"/>
      <c r="B57" s="22" t="s">
        <v>7</v>
      </c>
      <c r="C57" s="23" t="s">
        <v>67</v>
      </c>
      <c r="D57" s="34">
        <f>K23</f>
        <v>0</v>
      </c>
      <c r="H57" s="7"/>
      <c r="I57" s="7"/>
      <c r="J57" s="7"/>
    </row>
    <row r="58" spans="1:13" ht="28.2" customHeight="1" x14ac:dyDescent="0.3">
      <c r="A58" s="17"/>
      <c r="B58" s="22" t="s">
        <v>8</v>
      </c>
      <c r="C58" s="23" t="s">
        <v>73</v>
      </c>
      <c r="D58" s="34">
        <f>K28</f>
        <v>0</v>
      </c>
      <c r="H58" s="7"/>
      <c r="I58" s="7"/>
      <c r="J58" s="7"/>
    </row>
    <row r="59" spans="1:13" ht="28.2" customHeight="1" x14ac:dyDescent="0.3">
      <c r="A59" s="17"/>
      <c r="B59" s="22" t="s">
        <v>79</v>
      </c>
      <c r="C59" s="23" t="s">
        <v>96</v>
      </c>
      <c r="D59" s="34">
        <f>K35</f>
        <v>0</v>
      </c>
      <c r="H59" s="7"/>
      <c r="I59" s="7"/>
      <c r="J59" s="7"/>
    </row>
    <row r="60" spans="1:13" ht="28.2" customHeight="1" x14ac:dyDescent="0.3">
      <c r="A60" s="17"/>
      <c r="B60" s="22" t="s">
        <v>66</v>
      </c>
      <c r="C60" s="23" t="s">
        <v>72</v>
      </c>
      <c r="D60" s="34">
        <f>K40</f>
        <v>0</v>
      </c>
      <c r="H60" s="7"/>
      <c r="I60" s="7"/>
      <c r="J60" s="7"/>
    </row>
    <row r="61" spans="1:13" ht="28.2" customHeight="1" x14ac:dyDescent="0.3">
      <c r="A61" s="17"/>
      <c r="B61" s="22" t="s">
        <v>74</v>
      </c>
      <c r="C61" s="23" t="s">
        <v>108</v>
      </c>
      <c r="D61" s="34">
        <f>K46</f>
        <v>0</v>
      </c>
      <c r="H61" s="7"/>
      <c r="I61" s="7"/>
      <c r="J61" s="7"/>
    </row>
    <row r="62" spans="1:13" ht="28.2" customHeight="1" x14ac:dyDescent="0.3">
      <c r="A62" s="17"/>
      <c r="B62" s="22" t="s">
        <v>86</v>
      </c>
      <c r="C62" s="23" t="s">
        <v>53</v>
      </c>
      <c r="D62" s="34">
        <f>K51</f>
        <v>0</v>
      </c>
      <c r="H62" s="7"/>
      <c r="I62" s="7"/>
      <c r="J62" s="7"/>
    </row>
    <row r="63" spans="1:13" ht="26.4" customHeight="1" x14ac:dyDescent="0.3">
      <c r="A63" s="17"/>
      <c r="B63" s="115" t="s">
        <v>56</v>
      </c>
      <c r="C63" s="115"/>
      <c r="D63" s="28">
        <f>SUM(D57:D62)</f>
        <v>0</v>
      </c>
      <c r="H63" s="7"/>
      <c r="I63" s="8"/>
    </row>
    <row r="64" spans="1:13" x14ac:dyDescent="0.3">
      <c r="A64" s="17"/>
      <c r="C64" s="17"/>
      <c r="D64" s="17"/>
      <c r="H64" s="7"/>
      <c r="I64" s="8"/>
    </row>
    <row r="65" spans="1:14" ht="9" customHeight="1" x14ac:dyDescent="0.3">
      <c r="A65" s="17"/>
      <c r="C65" s="17"/>
      <c r="D65" s="17"/>
      <c r="H65" s="7"/>
      <c r="I65" s="8"/>
    </row>
    <row r="66" spans="1:14" ht="36.6" customHeight="1" x14ac:dyDescent="0.3">
      <c r="A66" s="141" t="s">
        <v>42</v>
      </c>
      <c r="B66" s="142"/>
      <c r="C66" s="142"/>
      <c r="D66" s="142"/>
      <c r="E66" s="142"/>
      <c r="F66" s="142"/>
      <c r="G66" s="142"/>
      <c r="H66" s="142"/>
      <c r="I66" s="142"/>
      <c r="J66" s="142"/>
      <c r="K66" s="142"/>
      <c r="L66" s="143"/>
    </row>
    <row r="67" spans="1:14" x14ac:dyDescent="0.3">
      <c r="A67" s="17"/>
      <c r="H67" s="7"/>
    </row>
    <row r="68" spans="1:14" s="21" customFormat="1" ht="46.8" x14ac:dyDescent="0.3">
      <c r="A68" s="62" t="s">
        <v>5</v>
      </c>
      <c r="B68" s="62" t="s">
        <v>44</v>
      </c>
      <c r="C68" s="63" t="s">
        <v>6</v>
      </c>
      <c r="D68" s="63" t="s">
        <v>10</v>
      </c>
      <c r="E68" s="62" t="s">
        <v>11</v>
      </c>
      <c r="F68" s="63" t="s">
        <v>13</v>
      </c>
      <c r="G68" s="64" t="s">
        <v>15</v>
      </c>
      <c r="H68" s="65" t="s">
        <v>18</v>
      </c>
      <c r="I68" s="64" t="s">
        <v>41</v>
      </c>
      <c r="J68" s="64" t="s">
        <v>40</v>
      </c>
      <c r="K68" s="64" t="s">
        <v>17</v>
      </c>
      <c r="L68" s="64" t="s">
        <v>39</v>
      </c>
    </row>
    <row r="69" spans="1:14" ht="26.4" customHeight="1" x14ac:dyDescent="0.3">
      <c r="A69" s="22" t="s">
        <v>87</v>
      </c>
      <c r="B69" s="22">
        <v>1</v>
      </c>
      <c r="C69" s="23" t="s">
        <v>9</v>
      </c>
      <c r="D69" s="23" t="s">
        <v>23</v>
      </c>
      <c r="E69" s="22" t="s">
        <v>12</v>
      </c>
      <c r="F69" s="24" t="s">
        <v>14</v>
      </c>
      <c r="G69" s="25">
        <v>6</v>
      </c>
      <c r="H69" s="6">
        <v>1500</v>
      </c>
      <c r="I69" s="4"/>
      <c r="J69" s="4"/>
      <c r="K69" s="3">
        <f>SUM(H69*I69)+(H69*J69)</f>
        <v>0</v>
      </c>
      <c r="L69" s="23" t="s">
        <v>109</v>
      </c>
      <c r="M69" s="33" t="s">
        <v>3</v>
      </c>
      <c r="N69" s="26" t="s">
        <v>3</v>
      </c>
    </row>
    <row r="70" spans="1:14" ht="26.4" customHeight="1" x14ac:dyDescent="0.3">
      <c r="A70" s="22" t="s">
        <v>87</v>
      </c>
      <c r="B70" s="22">
        <v>2</v>
      </c>
      <c r="C70" s="23" t="s">
        <v>9</v>
      </c>
      <c r="D70" s="23" t="s">
        <v>24</v>
      </c>
      <c r="E70" s="22" t="s">
        <v>12</v>
      </c>
      <c r="F70" s="24" t="s">
        <v>14</v>
      </c>
      <c r="G70" s="25">
        <v>4</v>
      </c>
      <c r="H70" s="6">
        <v>1000</v>
      </c>
      <c r="I70" s="4"/>
      <c r="J70" s="4"/>
      <c r="K70" s="3">
        <f>SUM(H70*I70)+(H70*J70)</f>
        <v>0</v>
      </c>
      <c r="L70" s="23" t="s">
        <v>109</v>
      </c>
    </row>
    <row r="71" spans="1:14" ht="26.4" customHeight="1" x14ac:dyDescent="0.3">
      <c r="A71" s="17"/>
      <c r="F71" s="68"/>
      <c r="G71" s="116" t="s">
        <v>17</v>
      </c>
      <c r="H71" s="117"/>
      <c r="I71" s="117"/>
      <c r="J71" s="118"/>
      <c r="K71" s="28">
        <f>SUM(K69:K70)</f>
        <v>0</v>
      </c>
    </row>
    <row r="72" spans="1:14" x14ac:dyDescent="0.3">
      <c r="A72" s="17"/>
      <c r="G72" s="31"/>
      <c r="H72" s="13"/>
      <c r="J72" s="16" t="s">
        <v>3</v>
      </c>
    </row>
    <row r="73" spans="1:14" x14ac:dyDescent="0.3">
      <c r="A73" s="17"/>
    </row>
    <row r="74" spans="1:14" ht="23.4" customHeight="1" x14ac:dyDescent="0.3">
      <c r="A74" s="16"/>
      <c r="B74" s="112" t="s">
        <v>47</v>
      </c>
      <c r="C74" s="113"/>
      <c r="D74" s="114"/>
      <c r="F74" s="16" t="s">
        <v>3</v>
      </c>
    </row>
    <row r="75" spans="1:14" ht="12.6" customHeight="1" x14ac:dyDescent="0.3">
      <c r="A75" s="16"/>
    </row>
    <row r="76" spans="1:14" x14ac:dyDescent="0.3">
      <c r="A76" s="16"/>
      <c r="B76" s="20" t="s">
        <v>29</v>
      </c>
      <c r="C76" s="21" t="s">
        <v>6</v>
      </c>
      <c r="D76" s="20" t="s">
        <v>17</v>
      </c>
    </row>
    <row r="77" spans="1:14" ht="24" customHeight="1" x14ac:dyDescent="0.3">
      <c r="A77" s="16"/>
      <c r="B77" s="29" t="s">
        <v>87</v>
      </c>
      <c r="C77" s="23" t="s">
        <v>9</v>
      </c>
      <c r="D77" s="34">
        <f>K71</f>
        <v>0</v>
      </c>
    </row>
    <row r="78" spans="1:14" ht="25.2" customHeight="1" x14ac:dyDescent="0.3">
      <c r="A78" s="16"/>
      <c r="B78" s="115" t="s">
        <v>48</v>
      </c>
      <c r="C78" s="115"/>
      <c r="D78" s="28">
        <f>SUM(D77:D77)</f>
        <v>0</v>
      </c>
    </row>
    <row r="79" spans="1:14" x14ac:dyDescent="0.3">
      <c r="A79" s="17"/>
      <c r="C79" s="17"/>
      <c r="D79" s="17"/>
    </row>
    <row r="80" spans="1:14" x14ac:dyDescent="0.3">
      <c r="A80" s="16"/>
    </row>
    <row r="81" spans="1:12" ht="31.8" customHeight="1" x14ac:dyDescent="0.3">
      <c r="A81" s="111" t="s">
        <v>115</v>
      </c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</row>
    <row r="82" spans="1:12" ht="55.2" customHeight="1" x14ac:dyDescent="0.3">
      <c r="A82" s="62" t="s">
        <v>5</v>
      </c>
      <c r="B82" s="62" t="s">
        <v>44</v>
      </c>
      <c r="C82" s="63" t="s">
        <v>6</v>
      </c>
      <c r="D82" s="63" t="s">
        <v>10</v>
      </c>
      <c r="E82" s="62" t="s">
        <v>11</v>
      </c>
      <c r="F82" s="63" t="s">
        <v>13</v>
      </c>
      <c r="G82" s="64" t="s">
        <v>15</v>
      </c>
      <c r="H82" s="65" t="s">
        <v>18</v>
      </c>
      <c r="I82" s="64" t="s">
        <v>41</v>
      </c>
      <c r="J82" s="64" t="s">
        <v>40</v>
      </c>
      <c r="K82" s="64" t="s">
        <v>17</v>
      </c>
      <c r="L82" s="64" t="s">
        <v>39</v>
      </c>
    </row>
    <row r="83" spans="1:12" ht="26.4" customHeight="1" x14ac:dyDescent="0.3">
      <c r="A83" s="22" t="s">
        <v>80</v>
      </c>
      <c r="B83" s="22">
        <v>1</v>
      </c>
      <c r="C83" s="35" t="s">
        <v>102</v>
      </c>
      <c r="D83" s="59" t="s">
        <v>23</v>
      </c>
      <c r="E83" s="22" t="s">
        <v>12</v>
      </c>
      <c r="F83" s="24" t="s">
        <v>14</v>
      </c>
      <c r="G83" s="29">
        <v>4</v>
      </c>
      <c r="H83" s="15">
        <v>1000</v>
      </c>
      <c r="I83" s="4"/>
      <c r="J83" s="4"/>
      <c r="K83" s="3">
        <f>SUM(H83*I83)+(H83*J83)</f>
        <v>0</v>
      </c>
      <c r="L83" s="39" t="s">
        <v>112</v>
      </c>
    </row>
    <row r="84" spans="1:12" ht="26.4" customHeight="1" x14ac:dyDescent="0.3">
      <c r="A84" s="22" t="s">
        <v>80</v>
      </c>
      <c r="B84" s="22">
        <v>2</v>
      </c>
      <c r="C84" s="35" t="s">
        <v>102</v>
      </c>
      <c r="D84" s="23" t="s">
        <v>24</v>
      </c>
      <c r="E84" s="22" t="s">
        <v>12</v>
      </c>
      <c r="F84" s="24" t="s">
        <v>14</v>
      </c>
      <c r="G84" s="29">
        <v>1</v>
      </c>
      <c r="H84" s="15">
        <v>250</v>
      </c>
      <c r="I84" s="4"/>
      <c r="J84" s="4"/>
      <c r="K84" s="3">
        <f>SUM(H84*I84)+(H84*J84)</f>
        <v>0</v>
      </c>
      <c r="L84" s="39" t="s">
        <v>112</v>
      </c>
    </row>
    <row r="85" spans="1:12" ht="26.4" customHeight="1" x14ac:dyDescent="0.3">
      <c r="A85" s="22" t="s">
        <v>80</v>
      </c>
      <c r="B85" s="22">
        <v>3</v>
      </c>
      <c r="C85" s="35" t="s">
        <v>102</v>
      </c>
      <c r="D85" s="58" t="s">
        <v>97</v>
      </c>
      <c r="E85" s="22" t="s">
        <v>21</v>
      </c>
      <c r="F85" s="27" t="s">
        <v>65</v>
      </c>
      <c r="G85" s="29">
        <v>2</v>
      </c>
      <c r="H85" s="15">
        <v>4800</v>
      </c>
      <c r="I85" s="4"/>
      <c r="J85" s="4"/>
      <c r="K85" s="3">
        <f>SUM(H85*I85)+(H85*J85)</f>
        <v>0</v>
      </c>
      <c r="L85" s="39" t="s">
        <v>112</v>
      </c>
    </row>
    <row r="86" spans="1:12" ht="26.4" customHeight="1" x14ac:dyDescent="0.3">
      <c r="A86" s="17"/>
      <c r="F86" s="68"/>
      <c r="G86" s="116" t="s">
        <v>17</v>
      </c>
      <c r="H86" s="117"/>
      <c r="I86" s="117"/>
      <c r="J86" s="118"/>
      <c r="K86" s="28">
        <f>SUM(K83:K85)</f>
        <v>0</v>
      </c>
    </row>
    <row r="87" spans="1:12" ht="26.4" customHeight="1" x14ac:dyDescent="0.3">
      <c r="A87" s="17"/>
      <c r="B87" s="112" t="s">
        <v>99</v>
      </c>
      <c r="C87" s="113"/>
      <c r="D87" s="114"/>
    </row>
    <row r="88" spans="1:12" x14ac:dyDescent="0.3">
      <c r="A88" s="17"/>
    </row>
    <row r="89" spans="1:12" x14ac:dyDescent="0.3">
      <c r="A89" s="17"/>
      <c r="B89" s="20" t="s">
        <v>29</v>
      </c>
      <c r="C89" s="21" t="s">
        <v>6</v>
      </c>
      <c r="D89" s="20" t="s">
        <v>17</v>
      </c>
    </row>
    <row r="90" spans="1:12" ht="21.6" customHeight="1" thickBot="1" x14ac:dyDescent="0.35">
      <c r="A90" s="17"/>
      <c r="B90" s="29" t="s">
        <v>80</v>
      </c>
      <c r="C90" s="35" t="s">
        <v>102</v>
      </c>
      <c r="D90" s="34">
        <f>K86</f>
        <v>0</v>
      </c>
      <c r="E90" s="16"/>
      <c r="F90" s="36"/>
      <c r="G90" s="45"/>
      <c r="H90" s="2"/>
      <c r="K90" s="37"/>
      <c r="L90" s="32"/>
    </row>
    <row r="91" spans="1:12" ht="25.8" customHeight="1" thickTop="1" x14ac:dyDescent="0.3">
      <c r="A91" s="17"/>
      <c r="B91" s="115" t="s">
        <v>100</v>
      </c>
      <c r="C91" s="115"/>
      <c r="D91" s="28">
        <f>SUM(D90:D90)</f>
        <v>0</v>
      </c>
      <c r="E91" s="16"/>
      <c r="F91" s="119" t="s">
        <v>101</v>
      </c>
      <c r="G91" s="120"/>
      <c r="H91" s="120"/>
      <c r="I91" s="121"/>
      <c r="K91" s="37"/>
      <c r="L91" s="32"/>
    </row>
    <row r="92" spans="1:12" x14ac:dyDescent="0.3">
      <c r="A92" s="16"/>
      <c r="B92" s="144"/>
      <c r="C92" s="144"/>
      <c r="D92" s="144"/>
      <c r="F92" s="122"/>
      <c r="G92" s="123"/>
      <c r="H92" s="123"/>
      <c r="I92" s="124"/>
    </row>
    <row r="93" spans="1:12" ht="12.6" customHeight="1" x14ac:dyDescent="0.3">
      <c r="A93" s="16"/>
      <c r="F93" s="125"/>
      <c r="G93" s="126"/>
      <c r="H93" s="126"/>
      <c r="I93" s="127"/>
    </row>
    <row r="94" spans="1:12" x14ac:dyDescent="0.3">
      <c r="A94" s="16"/>
      <c r="B94" s="20"/>
      <c r="C94" s="21"/>
      <c r="D94" s="20"/>
      <c r="F94" s="125"/>
      <c r="G94" s="126"/>
      <c r="H94" s="126"/>
      <c r="I94" s="127"/>
    </row>
    <row r="95" spans="1:12" x14ac:dyDescent="0.3">
      <c r="A95" s="16"/>
      <c r="B95" s="20"/>
      <c r="C95" s="21"/>
      <c r="D95" s="20"/>
      <c r="F95" s="125"/>
      <c r="G95" s="126"/>
      <c r="H95" s="126"/>
      <c r="I95" s="127"/>
    </row>
    <row r="96" spans="1:12" x14ac:dyDescent="0.3">
      <c r="A96" s="16"/>
      <c r="B96" s="144"/>
      <c r="C96" s="144"/>
      <c r="D96" s="37"/>
      <c r="F96" s="125"/>
      <c r="G96" s="126"/>
      <c r="H96" s="126"/>
      <c r="I96" s="127"/>
    </row>
    <row r="97" spans="1:12" x14ac:dyDescent="0.3">
      <c r="A97" s="16"/>
      <c r="E97" s="16"/>
      <c r="F97" s="125"/>
      <c r="G97" s="126"/>
      <c r="H97" s="126"/>
      <c r="I97" s="127"/>
      <c r="K97" s="37"/>
      <c r="L97" s="32"/>
    </row>
    <row r="98" spans="1:12" x14ac:dyDescent="0.3">
      <c r="A98" s="17"/>
      <c r="E98" s="16"/>
      <c r="F98" s="125"/>
      <c r="G98" s="126"/>
      <c r="H98" s="126"/>
      <c r="I98" s="127"/>
      <c r="K98" s="37"/>
      <c r="L98" s="32"/>
    </row>
    <row r="99" spans="1:12" x14ac:dyDescent="0.3">
      <c r="A99" s="17"/>
      <c r="E99" s="16"/>
      <c r="F99" s="125"/>
      <c r="G99" s="126"/>
      <c r="H99" s="126"/>
      <c r="I99" s="127"/>
      <c r="K99" s="37"/>
      <c r="L99" s="32"/>
    </row>
    <row r="100" spans="1:12" ht="16.2" thickBot="1" x14ac:dyDescent="0.35">
      <c r="A100" s="17"/>
      <c r="C100" s="17"/>
      <c r="D100" s="17"/>
      <c r="F100" s="128"/>
      <c r="G100" s="129"/>
      <c r="H100" s="129"/>
      <c r="I100" s="130"/>
    </row>
    <row r="101" spans="1:12" ht="16.2" thickTop="1" x14ac:dyDescent="0.3">
      <c r="A101" s="17"/>
      <c r="C101" s="17"/>
      <c r="D101" s="17"/>
    </row>
    <row r="102" spans="1:12" ht="24" customHeight="1" x14ac:dyDescent="0.3">
      <c r="A102" s="17"/>
      <c r="B102" s="132" t="s">
        <v>69</v>
      </c>
      <c r="C102" s="133"/>
      <c r="D102" s="133"/>
      <c r="E102" s="134"/>
    </row>
    <row r="103" spans="1:12" x14ac:dyDescent="0.3">
      <c r="A103" s="16"/>
      <c r="B103" s="16"/>
      <c r="E103" s="16"/>
    </row>
    <row r="104" spans="1:12" ht="27" customHeight="1" x14ac:dyDescent="0.3">
      <c r="A104" s="17"/>
      <c r="B104" s="40" t="s">
        <v>29</v>
      </c>
      <c r="C104" s="41" t="s">
        <v>6</v>
      </c>
      <c r="D104" s="41" t="s">
        <v>17</v>
      </c>
      <c r="E104" s="40" t="s">
        <v>0</v>
      </c>
    </row>
    <row r="105" spans="1:12" ht="24.6" customHeight="1" x14ac:dyDescent="0.3">
      <c r="A105" s="16"/>
      <c r="B105" s="22" t="s">
        <v>7</v>
      </c>
      <c r="C105" s="23" t="s">
        <v>67</v>
      </c>
      <c r="D105" s="34">
        <f>K23</f>
        <v>0</v>
      </c>
      <c r="E105" s="23" t="s">
        <v>57</v>
      </c>
    </row>
    <row r="106" spans="1:12" ht="24.6" customHeight="1" x14ac:dyDescent="0.3">
      <c r="A106" s="16"/>
      <c r="B106" s="22" t="s">
        <v>8</v>
      </c>
      <c r="C106" s="23" t="s">
        <v>73</v>
      </c>
      <c r="D106" s="34">
        <f>K28</f>
        <v>0</v>
      </c>
      <c r="E106" s="23" t="s">
        <v>57</v>
      </c>
    </row>
    <row r="107" spans="1:12" ht="24.6" customHeight="1" x14ac:dyDescent="0.3">
      <c r="A107" s="16"/>
      <c r="B107" s="22" t="s">
        <v>79</v>
      </c>
      <c r="C107" s="23" t="s">
        <v>96</v>
      </c>
      <c r="D107" s="34">
        <f>K35</f>
        <v>0</v>
      </c>
      <c r="E107" s="23" t="s">
        <v>57</v>
      </c>
    </row>
    <row r="108" spans="1:12" ht="24.6" customHeight="1" x14ac:dyDescent="0.3">
      <c r="A108" s="16"/>
      <c r="B108" s="22" t="s">
        <v>66</v>
      </c>
      <c r="C108" s="23" t="s">
        <v>72</v>
      </c>
      <c r="D108" s="34">
        <f>K40</f>
        <v>0</v>
      </c>
      <c r="E108" s="23" t="s">
        <v>57</v>
      </c>
    </row>
    <row r="109" spans="1:12" ht="24.6" customHeight="1" x14ac:dyDescent="0.3">
      <c r="A109" s="16"/>
      <c r="B109" s="22" t="s">
        <v>74</v>
      </c>
      <c r="C109" s="23" t="s">
        <v>108</v>
      </c>
      <c r="D109" s="34">
        <f>K46</f>
        <v>0</v>
      </c>
      <c r="E109" s="23" t="s">
        <v>57</v>
      </c>
    </row>
    <row r="110" spans="1:12" ht="24.6" customHeight="1" x14ac:dyDescent="0.3">
      <c r="A110" s="16"/>
      <c r="B110" s="22" t="s">
        <v>86</v>
      </c>
      <c r="C110" s="23" t="s">
        <v>53</v>
      </c>
      <c r="D110" s="34">
        <f>K51</f>
        <v>0</v>
      </c>
      <c r="E110" s="23" t="s">
        <v>57</v>
      </c>
    </row>
    <row r="111" spans="1:12" ht="24.6" customHeight="1" x14ac:dyDescent="0.3">
      <c r="A111" s="16"/>
      <c r="B111" s="22" t="s">
        <v>87</v>
      </c>
      <c r="C111" s="23" t="s">
        <v>9</v>
      </c>
      <c r="D111" s="34">
        <f>K71</f>
        <v>0</v>
      </c>
      <c r="E111" s="23" t="s">
        <v>58</v>
      </c>
    </row>
    <row r="112" spans="1:12" ht="24.6" customHeight="1" x14ac:dyDescent="0.3">
      <c r="A112" s="16"/>
      <c r="B112" s="22" t="s">
        <v>80</v>
      </c>
      <c r="C112" s="35" t="s">
        <v>102</v>
      </c>
      <c r="D112" s="34">
        <f>K86</f>
        <v>0</v>
      </c>
      <c r="E112" s="23" t="s">
        <v>116</v>
      </c>
    </row>
    <row r="113" spans="1:5" ht="36.6" customHeight="1" x14ac:dyDescent="0.3">
      <c r="A113" s="16"/>
      <c r="B113" s="131" t="s">
        <v>59</v>
      </c>
      <c r="C113" s="131"/>
      <c r="D113" s="28">
        <f>SUM(D105:D112)</f>
        <v>0</v>
      </c>
      <c r="E113" s="16"/>
    </row>
    <row r="114" spans="1:5" x14ac:dyDescent="0.3">
      <c r="A114" s="16"/>
      <c r="B114" s="16"/>
      <c r="E114" s="16"/>
    </row>
    <row r="115" spans="1:5" x14ac:dyDescent="0.3">
      <c r="A115" s="16"/>
      <c r="B115" s="16"/>
      <c r="E115" s="16"/>
    </row>
    <row r="116" spans="1:5" x14ac:dyDescent="0.3">
      <c r="A116" s="17"/>
    </row>
    <row r="117" spans="1:5" x14ac:dyDescent="0.3">
      <c r="A117" s="17"/>
    </row>
    <row r="118" spans="1:5" x14ac:dyDescent="0.3">
      <c r="A118" s="17"/>
    </row>
    <row r="119" spans="1:5" x14ac:dyDescent="0.3">
      <c r="A119" s="17"/>
    </row>
    <row r="120" spans="1:5" x14ac:dyDescent="0.3">
      <c r="A120" s="17"/>
    </row>
    <row r="121" spans="1:5" x14ac:dyDescent="0.3">
      <c r="A121" s="17"/>
    </row>
    <row r="122" spans="1:5" x14ac:dyDescent="0.3">
      <c r="A122" s="17"/>
    </row>
    <row r="123" spans="1:5" x14ac:dyDescent="0.3">
      <c r="A123" s="17"/>
    </row>
    <row r="124" spans="1:5" x14ac:dyDescent="0.3">
      <c r="A124" s="17"/>
    </row>
    <row r="125" spans="1:5" x14ac:dyDescent="0.3">
      <c r="A125" s="17"/>
    </row>
    <row r="126" spans="1:5" x14ac:dyDescent="0.3">
      <c r="A126" s="17"/>
    </row>
    <row r="127" spans="1:5" x14ac:dyDescent="0.3">
      <c r="A127" s="17"/>
    </row>
    <row r="128" spans="1:5" x14ac:dyDescent="0.3">
      <c r="A128" s="17"/>
    </row>
    <row r="129" spans="1:1" x14ac:dyDescent="0.3">
      <c r="A129" s="17"/>
    </row>
    <row r="130" spans="1:1" x14ac:dyDescent="0.3">
      <c r="A130" s="17"/>
    </row>
    <row r="131" spans="1:1" x14ac:dyDescent="0.3">
      <c r="A131" s="17"/>
    </row>
    <row r="132" spans="1:1" x14ac:dyDescent="0.3">
      <c r="A132" s="17"/>
    </row>
    <row r="133" spans="1:1" x14ac:dyDescent="0.3">
      <c r="A133" s="17"/>
    </row>
    <row r="134" spans="1:1" x14ac:dyDescent="0.3">
      <c r="A134" s="17"/>
    </row>
    <row r="135" spans="1:1" x14ac:dyDescent="0.3">
      <c r="A135" s="17"/>
    </row>
    <row r="136" spans="1:1" x14ac:dyDescent="0.3">
      <c r="A136" s="17"/>
    </row>
    <row r="137" spans="1:1" x14ac:dyDescent="0.3">
      <c r="A137" s="17"/>
    </row>
    <row r="138" spans="1:1" x14ac:dyDescent="0.3">
      <c r="A138" s="17"/>
    </row>
    <row r="139" spans="1:1" x14ac:dyDescent="0.3">
      <c r="A139" s="17"/>
    </row>
    <row r="140" spans="1:1" x14ac:dyDescent="0.3">
      <c r="A140" s="17"/>
    </row>
    <row r="141" spans="1:1" x14ac:dyDescent="0.3">
      <c r="A141" s="17"/>
    </row>
    <row r="142" spans="1:1" x14ac:dyDescent="0.3">
      <c r="A142" s="17"/>
    </row>
    <row r="143" spans="1:1" x14ac:dyDescent="0.3">
      <c r="A143" s="17"/>
    </row>
    <row r="144" spans="1:1" x14ac:dyDescent="0.3">
      <c r="A144" s="17"/>
    </row>
    <row r="145" spans="1:1" x14ac:dyDescent="0.3">
      <c r="A145" s="17"/>
    </row>
    <row r="146" spans="1:1" x14ac:dyDescent="0.3">
      <c r="A146" s="17"/>
    </row>
    <row r="147" spans="1:1" x14ac:dyDescent="0.3">
      <c r="A147" s="17"/>
    </row>
    <row r="148" spans="1:1" x14ac:dyDescent="0.3">
      <c r="A148" s="17"/>
    </row>
    <row r="149" spans="1:1" x14ac:dyDescent="0.3">
      <c r="A149" s="17"/>
    </row>
    <row r="150" spans="1:1" x14ac:dyDescent="0.3">
      <c r="A150" s="17"/>
    </row>
    <row r="151" spans="1:1" x14ac:dyDescent="0.3">
      <c r="A151" s="17"/>
    </row>
    <row r="152" spans="1:1" x14ac:dyDescent="0.3">
      <c r="A152" s="17"/>
    </row>
    <row r="153" spans="1:1" x14ac:dyDescent="0.3">
      <c r="A153" s="17"/>
    </row>
    <row r="154" spans="1:1" x14ac:dyDescent="0.3">
      <c r="A154" s="17"/>
    </row>
    <row r="155" spans="1:1" x14ac:dyDescent="0.3">
      <c r="A155" s="17"/>
    </row>
    <row r="156" spans="1:1" x14ac:dyDescent="0.3">
      <c r="A156" s="17"/>
    </row>
    <row r="157" spans="1:1" x14ac:dyDescent="0.3">
      <c r="A157" s="17"/>
    </row>
    <row r="158" spans="1:1" x14ac:dyDescent="0.3">
      <c r="A158" s="17"/>
    </row>
    <row r="159" spans="1:1" x14ac:dyDescent="0.3">
      <c r="A159" s="17"/>
    </row>
    <row r="160" spans="1:1" x14ac:dyDescent="0.3">
      <c r="A160" s="17"/>
    </row>
    <row r="161" spans="1:1" x14ac:dyDescent="0.3">
      <c r="A161" s="17"/>
    </row>
    <row r="162" spans="1:1" x14ac:dyDescent="0.3">
      <c r="A162" s="17"/>
    </row>
    <row r="163" spans="1:1" x14ac:dyDescent="0.3">
      <c r="A163" s="17"/>
    </row>
    <row r="164" spans="1:1" x14ac:dyDescent="0.3">
      <c r="A164" s="17"/>
    </row>
    <row r="165" spans="1:1" x14ac:dyDescent="0.3">
      <c r="A165" s="17"/>
    </row>
    <row r="166" spans="1:1" x14ac:dyDescent="0.3">
      <c r="A166" s="17"/>
    </row>
    <row r="167" spans="1:1" x14ac:dyDescent="0.3">
      <c r="A167" s="17"/>
    </row>
    <row r="168" spans="1:1" x14ac:dyDescent="0.3">
      <c r="A168" s="17"/>
    </row>
    <row r="169" spans="1:1" x14ac:dyDescent="0.3">
      <c r="A169" s="17"/>
    </row>
    <row r="170" spans="1:1" x14ac:dyDescent="0.3">
      <c r="A170" s="17"/>
    </row>
    <row r="171" spans="1:1" x14ac:dyDescent="0.3">
      <c r="A171" s="17"/>
    </row>
    <row r="172" spans="1:1" x14ac:dyDescent="0.3">
      <c r="A172" s="17"/>
    </row>
    <row r="173" spans="1:1" x14ac:dyDescent="0.3">
      <c r="A173" s="17"/>
    </row>
    <row r="174" spans="1:1" x14ac:dyDescent="0.3">
      <c r="A174" s="17"/>
    </row>
    <row r="175" spans="1:1" x14ac:dyDescent="0.3">
      <c r="A175" s="17"/>
    </row>
    <row r="176" spans="1:1" x14ac:dyDescent="0.3">
      <c r="A176" s="17"/>
    </row>
  </sheetData>
  <sheetProtection selectLockedCells="1"/>
  <sortState xmlns:xlrd2="http://schemas.microsoft.com/office/spreadsheetml/2017/richdata2" ref="C3:J6">
    <sortCondition ref="C3:C6"/>
  </sortState>
  <mergeCells count="24">
    <mergeCell ref="F91:I100"/>
    <mergeCell ref="B113:C113"/>
    <mergeCell ref="B102:E102"/>
    <mergeCell ref="G3:L4"/>
    <mergeCell ref="A66:L66"/>
    <mergeCell ref="B92:D92"/>
    <mergeCell ref="B96:C96"/>
    <mergeCell ref="B87:D87"/>
    <mergeCell ref="B91:C91"/>
    <mergeCell ref="G86:J86"/>
    <mergeCell ref="A1:L1"/>
    <mergeCell ref="A9:L9"/>
    <mergeCell ref="A81:L81"/>
    <mergeCell ref="B74:D74"/>
    <mergeCell ref="B54:D54"/>
    <mergeCell ref="B63:C63"/>
    <mergeCell ref="B78:C78"/>
    <mergeCell ref="G23:J23"/>
    <mergeCell ref="G28:J28"/>
    <mergeCell ref="G35:J35"/>
    <mergeCell ref="G40:J40"/>
    <mergeCell ref="G46:J46"/>
    <mergeCell ref="G51:J51"/>
    <mergeCell ref="G71:J71"/>
  </mergeCells>
  <phoneticPr fontId="13" type="noConversion"/>
  <pageMargins left="0.45" right="0.45" top="1" bottom="0.75" header="0.3" footer="0.3"/>
  <pageSetup scale="47" orientation="landscape" r:id="rId1"/>
  <headerFooter>
    <oddHeader>&amp;L&amp;"-,Bold"&amp;14STATE OF ALASKA
DEPARTMENT OF TRANSPORTATION AND PUBLIC FACILITIES
STATEWIDE PROCUREMENT&amp;C&amp;"-,Bold"&amp;14ATTACHMENT A- VER3 -BID SCHEDULE
TRAFFIC MARKING PAINT, SOLVENT, AND PAINT BEADS&amp;R&amp;"-,Bold"&amp;14ITB: 2526H030</oddHeader>
  </headerFooter>
  <rowBreaks count="2" manualBreakCount="2">
    <brk id="63" max="11" man="1"/>
    <brk id="80" max="11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'R:\statewide\1. Bids RFPs RAPs Waivers\FY23\ITB\ITB 2523H049 Statewide Traffic Marking Paint\Regional Needs\Northern\[Northern Region CY23 Traffic Paint Data Collection  12-9-22 Final.xlsx]Drop Downs'!#REF!</xm:f>
          </x14:formula1>
          <xm:sqref>F17:F20 F32:F33</xm:sqref>
        </x14:dataValidation>
        <x14:dataValidation type="list" allowBlank="1" showInputMessage="1" showErrorMessage="1" xr:uid="{00000000-0002-0000-0000-000002000000}">
          <x14:formula1>
            <xm:f>'R:\statewide\1. Bids RFPs RAPs Waivers\FY23\ITB\ITB 2523H049 Statewide Traffic Marking Paint\Regional Needs\Central\[Central Region CY23 Traffic Paint Data Collection 12 21 2022.xlsx]Drop Downs'!#REF!</xm:f>
          </x14:formula1>
          <xm:sqref>F37:F39 F34 F25:F27 F30:F31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267"/>
  <sheetViews>
    <sheetView zoomScale="70" zoomScaleNormal="70" workbookViewId="0">
      <selection activeCell="F12" sqref="F12"/>
    </sheetView>
  </sheetViews>
  <sheetFormatPr defaultColWidth="8.88671875" defaultRowHeight="15.6" x14ac:dyDescent="0.3"/>
  <cols>
    <col min="1" max="1" width="8.6640625" style="42" customWidth="1"/>
    <col min="2" max="2" width="8.6640625" style="17" customWidth="1"/>
    <col min="3" max="3" width="46.6640625" style="16" customWidth="1"/>
    <col min="4" max="4" width="41.6640625" style="16" customWidth="1"/>
    <col min="5" max="5" width="11.6640625" style="48" customWidth="1"/>
    <col min="6" max="6" width="69.6640625" style="43" customWidth="1"/>
    <col min="7" max="7" width="11.6640625" style="43" customWidth="1"/>
    <col min="8" max="8" width="11.6640625" style="55" customWidth="1"/>
    <col min="9" max="9" width="18.6640625" style="43" customWidth="1"/>
    <col min="10" max="10" width="17.33203125" style="43" customWidth="1"/>
    <col min="11" max="11" width="24.77734375" style="43" customWidth="1"/>
    <col min="12" max="12" width="25.109375" style="43" bestFit="1" customWidth="1"/>
    <col min="13" max="13" width="27.88671875" style="43" bestFit="1" customWidth="1"/>
    <col min="14" max="14" width="10" style="43" bestFit="1" customWidth="1"/>
    <col min="15" max="15" width="10.6640625" style="43" bestFit="1" customWidth="1"/>
    <col min="16" max="16384" width="8.88671875" style="43"/>
  </cols>
  <sheetData>
    <row r="1" spans="1:12" ht="40.799999999999997" customHeight="1" x14ac:dyDescent="0.45">
      <c r="A1" s="145" t="s">
        <v>176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</row>
    <row r="2" spans="1:12" x14ac:dyDescent="0.3">
      <c r="A2" s="17"/>
    </row>
    <row r="3" spans="1:12" x14ac:dyDescent="0.3">
      <c r="A3" s="18" t="s">
        <v>43</v>
      </c>
      <c r="G3" s="135" t="s">
        <v>70</v>
      </c>
      <c r="H3" s="136"/>
      <c r="I3" s="136"/>
      <c r="J3" s="136"/>
      <c r="K3" s="136"/>
      <c r="L3" s="137"/>
    </row>
    <row r="4" spans="1:12" x14ac:dyDescent="0.3">
      <c r="A4" s="17">
        <v>1</v>
      </c>
      <c r="B4" s="19" t="s">
        <v>45</v>
      </c>
      <c r="G4" s="138"/>
      <c r="H4" s="139"/>
      <c r="I4" s="139"/>
      <c r="J4" s="139"/>
      <c r="K4" s="139"/>
      <c r="L4" s="140"/>
    </row>
    <row r="5" spans="1:12" x14ac:dyDescent="0.3">
      <c r="A5" s="17">
        <v>2</v>
      </c>
      <c r="B5" s="19" t="s">
        <v>46</v>
      </c>
    </row>
    <row r="6" spans="1:12" x14ac:dyDescent="0.3">
      <c r="A6" s="17">
        <v>3</v>
      </c>
      <c r="B6" s="44" t="s">
        <v>76</v>
      </c>
    </row>
    <row r="7" spans="1:12" x14ac:dyDescent="0.3">
      <c r="A7" s="17">
        <v>4</v>
      </c>
      <c r="B7" s="19" t="s">
        <v>71</v>
      </c>
    </row>
    <row r="8" spans="1:12" x14ac:dyDescent="0.3">
      <c r="A8" s="17"/>
      <c r="B8" s="19"/>
    </row>
    <row r="9" spans="1:12" ht="45.6" customHeight="1" x14ac:dyDescent="0.3">
      <c r="A9" s="108" t="s">
        <v>75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10"/>
    </row>
    <row r="10" spans="1:12" ht="79.8" customHeight="1" x14ac:dyDescent="0.3">
      <c r="A10" s="62" t="s">
        <v>5</v>
      </c>
      <c r="B10" s="62" t="s">
        <v>44</v>
      </c>
      <c r="C10" s="63" t="s">
        <v>6</v>
      </c>
      <c r="D10" s="63" t="s">
        <v>10</v>
      </c>
      <c r="E10" s="62" t="s">
        <v>11</v>
      </c>
      <c r="F10" s="63" t="s">
        <v>13</v>
      </c>
      <c r="G10" s="64" t="s">
        <v>15</v>
      </c>
      <c r="H10" s="65" t="s">
        <v>18</v>
      </c>
      <c r="I10" s="64" t="s">
        <v>41</v>
      </c>
      <c r="J10" s="64" t="s">
        <v>40</v>
      </c>
      <c r="K10" s="64" t="s">
        <v>17</v>
      </c>
      <c r="L10" s="64" t="s">
        <v>39</v>
      </c>
    </row>
    <row r="11" spans="1:12" ht="35.4" customHeight="1" x14ac:dyDescent="0.3">
      <c r="A11" s="22" t="s">
        <v>121</v>
      </c>
      <c r="B11" s="22">
        <v>1</v>
      </c>
      <c r="C11" s="23" t="s">
        <v>122</v>
      </c>
      <c r="D11" s="23" t="s">
        <v>33</v>
      </c>
      <c r="E11" s="22" t="s">
        <v>26</v>
      </c>
      <c r="F11" s="71" t="s">
        <v>123</v>
      </c>
      <c r="G11" s="22">
        <v>24</v>
      </c>
      <c r="H11" s="70">
        <v>8280</v>
      </c>
      <c r="I11" s="67"/>
      <c r="J11" s="67"/>
      <c r="K11" s="69">
        <f>SUM(I11*H11)+(J11*H11)</f>
        <v>0</v>
      </c>
      <c r="L11" s="39" t="s">
        <v>105</v>
      </c>
    </row>
    <row r="12" spans="1:12" ht="35.4" customHeight="1" x14ac:dyDescent="0.3">
      <c r="A12" s="22" t="s">
        <v>121</v>
      </c>
      <c r="B12" s="22">
        <v>2</v>
      </c>
      <c r="C12" s="23" t="s">
        <v>122</v>
      </c>
      <c r="D12" s="23" t="s">
        <v>34</v>
      </c>
      <c r="E12" s="22" t="s">
        <v>26</v>
      </c>
      <c r="F12" s="71" t="s">
        <v>123</v>
      </c>
      <c r="G12" s="22">
        <v>20</v>
      </c>
      <c r="H12" s="70">
        <v>6900</v>
      </c>
      <c r="I12" s="67"/>
      <c r="J12" s="67"/>
      <c r="K12" s="69">
        <f t="shared" ref="K12:K14" si="0">SUM(I12*H12)+(J12*H12)</f>
        <v>0</v>
      </c>
      <c r="L12" s="39" t="s">
        <v>105</v>
      </c>
    </row>
    <row r="13" spans="1:12" ht="35.4" customHeight="1" x14ac:dyDescent="0.3">
      <c r="A13" s="22" t="s">
        <v>121</v>
      </c>
      <c r="B13" s="22">
        <v>3</v>
      </c>
      <c r="C13" s="23" t="s">
        <v>122</v>
      </c>
      <c r="D13" s="23" t="s">
        <v>4</v>
      </c>
      <c r="E13" s="22" t="s">
        <v>37</v>
      </c>
      <c r="F13" s="35" t="s">
        <v>36</v>
      </c>
      <c r="G13" s="22">
        <v>3</v>
      </c>
      <c r="H13" s="70">
        <v>165</v>
      </c>
      <c r="I13" s="67"/>
      <c r="J13" s="67"/>
      <c r="K13" s="69">
        <f t="shared" si="0"/>
        <v>0</v>
      </c>
      <c r="L13" s="39" t="s">
        <v>105</v>
      </c>
    </row>
    <row r="14" spans="1:12" ht="33.6" customHeight="1" x14ac:dyDescent="0.3">
      <c r="A14" s="22" t="s">
        <v>121</v>
      </c>
      <c r="B14" s="22">
        <v>4</v>
      </c>
      <c r="C14" s="23" t="s">
        <v>122</v>
      </c>
      <c r="D14" s="23" t="s">
        <v>28</v>
      </c>
      <c r="E14" s="22" t="s">
        <v>21</v>
      </c>
      <c r="F14" s="35" t="s">
        <v>22</v>
      </c>
      <c r="G14" s="22">
        <v>34</v>
      </c>
      <c r="H14" s="70">
        <v>81600</v>
      </c>
      <c r="I14" s="67"/>
      <c r="J14" s="67"/>
      <c r="K14" s="69">
        <f t="shared" si="0"/>
        <v>0</v>
      </c>
      <c r="L14" s="39" t="s">
        <v>105</v>
      </c>
    </row>
    <row r="15" spans="1:12" ht="35.4" customHeight="1" x14ac:dyDescent="0.3">
      <c r="A15" s="17"/>
      <c r="C15" s="45"/>
      <c r="G15" s="116" t="s">
        <v>17</v>
      </c>
      <c r="H15" s="117"/>
      <c r="I15" s="117"/>
      <c r="J15" s="118"/>
      <c r="K15" s="28">
        <f>SUM(K11:K14)</f>
        <v>0</v>
      </c>
    </row>
    <row r="16" spans="1:12" ht="50.4" customHeight="1" x14ac:dyDescent="0.3">
      <c r="A16" s="17"/>
      <c r="C16" s="45"/>
    </row>
    <row r="17" spans="1:12" ht="38.4" customHeight="1" x14ac:dyDescent="0.3">
      <c r="A17" s="22" t="s">
        <v>124</v>
      </c>
      <c r="B17" s="22">
        <v>1</v>
      </c>
      <c r="C17" s="23" t="s">
        <v>95</v>
      </c>
      <c r="D17" s="35" t="s">
        <v>23</v>
      </c>
      <c r="E17" s="22" t="s">
        <v>12</v>
      </c>
      <c r="F17" s="24" t="s">
        <v>61</v>
      </c>
      <c r="G17" s="22">
        <v>1</v>
      </c>
      <c r="H17" s="5">
        <v>250</v>
      </c>
      <c r="I17" s="10"/>
      <c r="J17" s="10"/>
      <c r="K17" s="9">
        <f>SUM(I17*H17)+(J17*H17)</f>
        <v>0</v>
      </c>
      <c r="L17" s="23" t="s">
        <v>106</v>
      </c>
    </row>
    <row r="18" spans="1:12" ht="38.4" customHeight="1" x14ac:dyDescent="0.3">
      <c r="A18" s="22" t="s">
        <v>124</v>
      </c>
      <c r="B18" s="22">
        <v>2</v>
      </c>
      <c r="C18" s="23" t="s">
        <v>95</v>
      </c>
      <c r="D18" s="23" t="s">
        <v>24</v>
      </c>
      <c r="E18" s="22" t="s">
        <v>12</v>
      </c>
      <c r="F18" s="24" t="s">
        <v>61</v>
      </c>
      <c r="G18" s="22">
        <v>1</v>
      </c>
      <c r="H18" s="5">
        <v>250</v>
      </c>
      <c r="I18" s="10"/>
      <c r="J18" s="10"/>
      <c r="K18" s="9">
        <f>SUM(I18*H18)+(J18*H18)</f>
        <v>0</v>
      </c>
      <c r="L18" s="23" t="s">
        <v>106</v>
      </c>
    </row>
    <row r="19" spans="1:12" ht="35.4" customHeight="1" x14ac:dyDescent="0.3">
      <c r="A19" s="22" t="s">
        <v>124</v>
      </c>
      <c r="B19" s="22">
        <v>3</v>
      </c>
      <c r="C19" s="23" t="s">
        <v>95</v>
      </c>
      <c r="D19" s="23" t="s">
        <v>20</v>
      </c>
      <c r="E19" s="22" t="s">
        <v>21</v>
      </c>
      <c r="F19" s="35" t="s">
        <v>22</v>
      </c>
      <c r="G19" s="22">
        <v>1</v>
      </c>
      <c r="H19" s="5">
        <v>2400</v>
      </c>
      <c r="I19" s="10"/>
      <c r="J19" s="10"/>
      <c r="K19" s="9">
        <f>SUM(I19*H19)+(J19*H19)</f>
        <v>0</v>
      </c>
      <c r="L19" s="23" t="s">
        <v>106</v>
      </c>
    </row>
    <row r="20" spans="1:12" ht="35.4" customHeight="1" x14ac:dyDescent="0.3">
      <c r="A20" s="17"/>
      <c r="E20" s="17"/>
      <c r="F20" s="68"/>
      <c r="G20" s="116" t="s">
        <v>17</v>
      </c>
      <c r="H20" s="117"/>
      <c r="I20" s="117"/>
      <c r="J20" s="118"/>
      <c r="K20" s="28">
        <f>SUM(K11:K19)</f>
        <v>0</v>
      </c>
      <c r="L20" s="16"/>
    </row>
    <row r="21" spans="1:12" ht="59.4" customHeight="1" x14ac:dyDescent="0.3">
      <c r="A21" s="17"/>
      <c r="C21" s="45"/>
    </row>
    <row r="22" spans="1:12" ht="36" customHeight="1" x14ac:dyDescent="0.3">
      <c r="A22" s="22" t="s">
        <v>125</v>
      </c>
      <c r="B22" s="22">
        <v>1</v>
      </c>
      <c r="C22" s="23" t="s">
        <v>72</v>
      </c>
      <c r="D22" s="35" t="s">
        <v>23</v>
      </c>
      <c r="E22" s="22" t="s">
        <v>12</v>
      </c>
      <c r="F22" s="24" t="s">
        <v>61</v>
      </c>
      <c r="G22" s="22">
        <v>3</v>
      </c>
      <c r="H22" s="5">
        <v>750</v>
      </c>
      <c r="I22" s="10"/>
      <c r="J22" s="10"/>
      <c r="K22" s="9">
        <f>SUM(I22*H22)+(J22*H22)</f>
        <v>0</v>
      </c>
      <c r="L22" s="23" t="s">
        <v>106</v>
      </c>
    </row>
    <row r="23" spans="1:12" ht="36" customHeight="1" x14ac:dyDescent="0.3">
      <c r="A23" s="22" t="s">
        <v>125</v>
      </c>
      <c r="B23" s="22">
        <v>2</v>
      </c>
      <c r="C23" s="23" t="s">
        <v>72</v>
      </c>
      <c r="D23" s="23" t="s">
        <v>24</v>
      </c>
      <c r="E23" s="22" t="s">
        <v>12</v>
      </c>
      <c r="F23" s="24" t="s">
        <v>61</v>
      </c>
      <c r="G23" s="22">
        <v>3</v>
      </c>
      <c r="H23" s="5">
        <v>750</v>
      </c>
      <c r="I23" s="10"/>
      <c r="J23" s="10"/>
      <c r="K23" s="9">
        <f>SUM(I23*H23)+(J23*H23)</f>
        <v>0</v>
      </c>
      <c r="L23" s="23" t="s">
        <v>106</v>
      </c>
    </row>
    <row r="24" spans="1:12" ht="36" customHeight="1" x14ac:dyDescent="0.3">
      <c r="A24" s="22" t="s">
        <v>125</v>
      </c>
      <c r="B24" s="22">
        <v>3</v>
      </c>
      <c r="C24" s="23" t="s">
        <v>72</v>
      </c>
      <c r="D24" s="23" t="s">
        <v>20</v>
      </c>
      <c r="E24" s="22" t="s">
        <v>21</v>
      </c>
      <c r="F24" s="23" t="s">
        <v>62</v>
      </c>
      <c r="G24" s="22">
        <v>5</v>
      </c>
      <c r="H24" s="5">
        <v>12000</v>
      </c>
      <c r="I24" s="10"/>
      <c r="J24" s="10"/>
      <c r="K24" s="9">
        <f>SUM(I24*H24)+(J24*H24)</f>
        <v>0</v>
      </c>
      <c r="L24" s="23" t="s">
        <v>106</v>
      </c>
    </row>
    <row r="25" spans="1:12" ht="36" customHeight="1" x14ac:dyDescent="0.3">
      <c r="A25" s="17"/>
      <c r="E25" s="17"/>
      <c r="F25" s="68"/>
      <c r="G25" s="116" t="s">
        <v>17</v>
      </c>
      <c r="H25" s="117"/>
      <c r="I25" s="117"/>
      <c r="J25" s="118"/>
      <c r="K25" s="28">
        <f>SUM(K22:K24)</f>
        <v>0</v>
      </c>
      <c r="L25" s="16"/>
    </row>
    <row r="26" spans="1:12" x14ac:dyDescent="0.3">
      <c r="A26" s="17"/>
      <c r="C26" s="45"/>
    </row>
    <row r="27" spans="1:12" x14ac:dyDescent="0.3">
      <c r="A27" s="17"/>
      <c r="C27" s="45"/>
    </row>
    <row r="28" spans="1:12" x14ac:dyDescent="0.3">
      <c r="A28" s="17"/>
      <c r="C28" s="45"/>
    </row>
    <row r="29" spans="1:12" x14ac:dyDescent="0.3">
      <c r="A29" s="17"/>
      <c r="C29" s="45"/>
    </row>
    <row r="30" spans="1:12" x14ac:dyDescent="0.3">
      <c r="A30" s="17"/>
      <c r="C30" s="45"/>
    </row>
    <row r="31" spans="1:12" x14ac:dyDescent="0.3">
      <c r="A31" s="17"/>
      <c r="C31" s="45"/>
    </row>
    <row r="32" spans="1:12" x14ac:dyDescent="0.3">
      <c r="A32" s="17"/>
      <c r="C32" s="45"/>
    </row>
    <row r="33" spans="1:12" x14ac:dyDescent="0.3">
      <c r="A33" s="17"/>
      <c r="C33" s="45"/>
    </row>
    <row r="34" spans="1:12" x14ac:dyDescent="0.3">
      <c r="A34" s="17"/>
      <c r="C34" s="45"/>
    </row>
    <row r="35" spans="1:12" x14ac:dyDescent="0.3">
      <c r="A35" s="17"/>
      <c r="C35" s="45"/>
    </row>
    <row r="36" spans="1:12" x14ac:dyDescent="0.3">
      <c r="A36" s="17"/>
      <c r="C36" s="45"/>
    </row>
    <row r="37" spans="1:12" x14ac:dyDescent="0.3">
      <c r="A37" s="17"/>
      <c r="C37" s="45"/>
    </row>
    <row r="38" spans="1:12" x14ac:dyDescent="0.3">
      <c r="A38" s="17"/>
      <c r="C38" s="45"/>
    </row>
    <row r="39" spans="1:12" x14ac:dyDescent="0.3">
      <c r="A39" s="17"/>
      <c r="C39" s="45"/>
    </row>
    <row r="40" spans="1:12" x14ac:dyDescent="0.3">
      <c r="A40" s="17"/>
      <c r="C40" s="45"/>
    </row>
    <row r="41" spans="1:12" ht="48.6" customHeight="1" x14ac:dyDescent="0.3">
      <c r="A41" s="108" t="s">
        <v>75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10"/>
    </row>
    <row r="42" spans="1:12" ht="56.4" customHeight="1" x14ac:dyDescent="0.3">
      <c r="A42" s="62" t="s">
        <v>5</v>
      </c>
      <c r="B42" s="62" t="s">
        <v>44</v>
      </c>
      <c r="C42" s="63" t="s">
        <v>6</v>
      </c>
      <c r="D42" s="63" t="s">
        <v>10</v>
      </c>
      <c r="E42" s="62" t="s">
        <v>11</v>
      </c>
      <c r="F42" s="63" t="s">
        <v>13</v>
      </c>
      <c r="G42" s="64" t="s">
        <v>15</v>
      </c>
      <c r="H42" s="65" t="s">
        <v>18</v>
      </c>
      <c r="I42" s="64" t="s">
        <v>41</v>
      </c>
      <c r="J42" s="64" t="s">
        <v>40</v>
      </c>
      <c r="K42" s="64" t="s">
        <v>17</v>
      </c>
      <c r="L42" s="64" t="s">
        <v>39</v>
      </c>
    </row>
    <row r="43" spans="1:12" ht="40.799999999999997" customHeight="1" x14ac:dyDescent="0.3">
      <c r="A43" s="22" t="s">
        <v>129</v>
      </c>
      <c r="B43" s="22">
        <v>1</v>
      </c>
      <c r="C43" s="23" t="s">
        <v>126</v>
      </c>
      <c r="D43" s="23" t="s">
        <v>33</v>
      </c>
      <c r="E43" s="22" t="s">
        <v>26</v>
      </c>
      <c r="F43" s="71" t="s">
        <v>127</v>
      </c>
      <c r="G43" s="22">
        <v>43</v>
      </c>
      <c r="H43" s="70">
        <v>14835</v>
      </c>
      <c r="I43" s="67"/>
      <c r="J43" s="67"/>
      <c r="K43" s="69">
        <f>SUM(I43*H43)+(J43*H43)</f>
        <v>0</v>
      </c>
      <c r="L43" s="39" t="s">
        <v>128</v>
      </c>
    </row>
    <row r="44" spans="1:12" ht="40.799999999999997" customHeight="1" x14ac:dyDescent="0.3">
      <c r="A44" s="22" t="s">
        <v>129</v>
      </c>
      <c r="B44" s="22">
        <v>2</v>
      </c>
      <c r="C44" s="23" t="s">
        <v>126</v>
      </c>
      <c r="D44" s="23" t="s">
        <v>34</v>
      </c>
      <c r="E44" s="22" t="s">
        <v>26</v>
      </c>
      <c r="F44" s="71" t="s">
        <v>127</v>
      </c>
      <c r="G44" s="22">
        <v>40</v>
      </c>
      <c r="H44" s="70">
        <v>13800</v>
      </c>
      <c r="I44" s="67"/>
      <c r="J44" s="67"/>
      <c r="K44" s="69">
        <f t="shared" ref="K44:K45" si="1">SUM(I44*H44)+(J44*H44)</f>
        <v>0</v>
      </c>
      <c r="L44" s="39" t="s">
        <v>128</v>
      </c>
    </row>
    <row r="45" spans="1:12" ht="40.799999999999997" customHeight="1" x14ac:dyDescent="0.3">
      <c r="A45" s="22" t="s">
        <v>129</v>
      </c>
      <c r="B45" s="22">
        <v>3</v>
      </c>
      <c r="C45" s="23" t="s">
        <v>126</v>
      </c>
      <c r="D45" s="23" t="s">
        <v>28</v>
      </c>
      <c r="E45" s="22" t="s">
        <v>21</v>
      </c>
      <c r="F45" s="35" t="s">
        <v>22</v>
      </c>
      <c r="G45" s="22">
        <v>40</v>
      </c>
      <c r="H45" s="70">
        <v>96000</v>
      </c>
      <c r="I45" s="67"/>
      <c r="J45" s="67"/>
      <c r="K45" s="69">
        <f t="shared" si="1"/>
        <v>0</v>
      </c>
      <c r="L45" s="39" t="s">
        <v>128</v>
      </c>
    </row>
    <row r="46" spans="1:12" ht="48" customHeight="1" x14ac:dyDescent="0.3">
      <c r="A46" s="17"/>
      <c r="C46" s="45"/>
      <c r="G46" s="116" t="s">
        <v>17</v>
      </c>
      <c r="H46" s="117"/>
      <c r="I46" s="117"/>
      <c r="J46" s="118"/>
      <c r="K46" s="28">
        <f>SUM(K43:K45)</f>
        <v>0</v>
      </c>
    </row>
    <row r="47" spans="1:12" ht="30" customHeight="1" x14ac:dyDescent="0.3">
      <c r="A47" s="17"/>
      <c r="C47" s="45"/>
    </row>
    <row r="48" spans="1:12" ht="39.6" customHeight="1" x14ac:dyDescent="0.3">
      <c r="A48" s="22" t="s">
        <v>130</v>
      </c>
      <c r="B48" s="22">
        <v>1</v>
      </c>
      <c r="C48" s="23" t="s">
        <v>53</v>
      </c>
      <c r="D48" s="23" t="s">
        <v>33</v>
      </c>
      <c r="E48" s="22" t="s">
        <v>26</v>
      </c>
      <c r="F48" s="24" t="s">
        <v>54</v>
      </c>
      <c r="G48" s="22">
        <v>32</v>
      </c>
      <c r="H48" s="70">
        <v>11040</v>
      </c>
      <c r="I48" s="67"/>
      <c r="J48" s="67"/>
      <c r="K48" s="69">
        <f>SUM(I48*H48)+(J48*H48)</f>
        <v>0</v>
      </c>
      <c r="L48" s="39" t="s">
        <v>105</v>
      </c>
    </row>
    <row r="49" spans="1:12" ht="39.6" customHeight="1" x14ac:dyDescent="0.3">
      <c r="A49" s="22" t="s">
        <v>130</v>
      </c>
      <c r="B49" s="22">
        <v>2</v>
      </c>
      <c r="C49" s="23" t="s">
        <v>53</v>
      </c>
      <c r="D49" s="23" t="s">
        <v>34</v>
      </c>
      <c r="E49" s="22" t="s">
        <v>26</v>
      </c>
      <c r="F49" s="24" t="s">
        <v>54</v>
      </c>
      <c r="G49" s="22">
        <v>21</v>
      </c>
      <c r="H49" s="70">
        <v>7245</v>
      </c>
      <c r="I49" s="67"/>
      <c r="J49" s="67"/>
      <c r="K49" s="69">
        <f t="shared" ref="K49:K51" si="2">SUM(I49*H49)+(J49*H49)</f>
        <v>0</v>
      </c>
      <c r="L49" s="39" t="s">
        <v>105</v>
      </c>
    </row>
    <row r="50" spans="1:12" ht="39.6" customHeight="1" x14ac:dyDescent="0.3">
      <c r="A50" s="22" t="s">
        <v>130</v>
      </c>
      <c r="B50" s="22">
        <v>3</v>
      </c>
      <c r="C50" s="23" t="s">
        <v>53</v>
      </c>
      <c r="D50" s="23" t="s">
        <v>4</v>
      </c>
      <c r="E50" s="22" t="s">
        <v>37</v>
      </c>
      <c r="F50" s="35" t="s">
        <v>36</v>
      </c>
      <c r="G50" s="22">
        <v>3</v>
      </c>
      <c r="H50" s="70">
        <v>165</v>
      </c>
      <c r="I50" s="67"/>
      <c r="J50" s="67"/>
      <c r="K50" s="69">
        <f t="shared" si="2"/>
        <v>0</v>
      </c>
      <c r="L50" s="39" t="s">
        <v>105</v>
      </c>
    </row>
    <row r="51" spans="1:12" ht="39.6" customHeight="1" x14ac:dyDescent="0.3">
      <c r="A51" s="22" t="s">
        <v>130</v>
      </c>
      <c r="B51" s="22">
        <v>4</v>
      </c>
      <c r="C51" s="23" t="s">
        <v>53</v>
      </c>
      <c r="D51" s="23" t="s">
        <v>28</v>
      </c>
      <c r="E51" s="22" t="s">
        <v>21</v>
      </c>
      <c r="F51" s="35" t="s">
        <v>22</v>
      </c>
      <c r="G51" s="22">
        <v>38</v>
      </c>
      <c r="H51" s="70">
        <v>91200</v>
      </c>
      <c r="I51" s="67"/>
      <c r="J51" s="67"/>
      <c r="K51" s="69">
        <f t="shared" si="2"/>
        <v>0</v>
      </c>
      <c r="L51" s="39" t="s">
        <v>105</v>
      </c>
    </row>
    <row r="52" spans="1:12" ht="39.6" customHeight="1" x14ac:dyDescent="0.3">
      <c r="A52" s="17"/>
      <c r="C52" s="45"/>
      <c r="G52" s="116" t="s">
        <v>17</v>
      </c>
      <c r="H52" s="117"/>
      <c r="I52" s="117"/>
      <c r="J52" s="118"/>
      <c r="K52" s="28">
        <f>SUM(K48:K51)</f>
        <v>0</v>
      </c>
    </row>
    <row r="53" spans="1:12" x14ac:dyDescent="0.3">
      <c r="A53" s="17"/>
      <c r="C53" s="45"/>
    </row>
    <row r="54" spans="1:12" x14ac:dyDescent="0.3">
      <c r="A54" s="17"/>
      <c r="C54" s="45"/>
    </row>
    <row r="55" spans="1:12" ht="31.8" customHeight="1" x14ac:dyDescent="0.3">
      <c r="A55" s="17"/>
      <c r="B55" s="112" t="s">
        <v>131</v>
      </c>
      <c r="C55" s="113"/>
      <c r="D55" s="114"/>
    </row>
    <row r="56" spans="1:12" ht="12" customHeight="1" x14ac:dyDescent="0.3">
      <c r="A56" s="17"/>
    </row>
    <row r="57" spans="1:12" ht="31.8" customHeight="1" x14ac:dyDescent="0.3">
      <c r="A57" s="17"/>
      <c r="B57" s="20" t="s">
        <v>29</v>
      </c>
      <c r="C57" s="21" t="s">
        <v>6</v>
      </c>
      <c r="D57" s="20" t="s">
        <v>17</v>
      </c>
    </row>
    <row r="58" spans="1:12" ht="31.8" customHeight="1" x14ac:dyDescent="0.3">
      <c r="A58" s="17"/>
      <c r="B58" s="22" t="s">
        <v>121</v>
      </c>
      <c r="C58" s="23" t="s">
        <v>122</v>
      </c>
      <c r="D58" s="34">
        <f>K15</f>
        <v>0</v>
      </c>
    </row>
    <row r="59" spans="1:12" ht="31.8" customHeight="1" x14ac:dyDescent="0.3">
      <c r="A59" s="17"/>
      <c r="B59" s="22" t="s">
        <v>124</v>
      </c>
      <c r="C59" s="23" t="s">
        <v>95</v>
      </c>
      <c r="D59" s="34">
        <f>K20</f>
        <v>0</v>
      </c>
    </row>
    <row r="60" spans="1:12" ht="31.8" customHeight="1" x14ac:dyDescent="0.3">
      <c r="A60" s="17"/>
      <c r="B60" s="22" t="s">
        <v>125</v>
      </c>
      <c r="C60" s="23" t="s">
        <v>72</v>
      </c>
      <c r="D60" s="34">
        <f>K25</f>
        <v>0</v>
      </c>
    </row>
    <row r="61" spans="1:12" ht="31.8" customHeight="1" x14ac:dyDescent="0.3">
      <c r="A61" s="17"/>
      <c r="B61" s="22" t="s">
        <v>129</v>
      </c>
      <c r="C61" s="23" t="s">
        <v>126</v>
      </c>
      <c r="D61" s="34">
        <f>K46</f>
        <v>0</v>
      </c>
    </row>
    <row r="62" spans="1:12" ht="31.8" customHeight="1" x14ac:dyDescent="0.3">
      <c r="A62" s="17"/>
      <c r="B62" s="22" t="s">
        <v>130</v>
      </c>
      <c r="C62" s="23" t="s">
        <v>53</v>
      </c>
      <c r="D62" s="34">
        <f>K52</f>
        <v>0</v>
      </c>
    </row>
    <row r="63" spans="1:12" ht="31.8" customHeight="1" x14ac:dyDescent="0.3">
      <c r="A63" s="17"/>
      <c r="B63" s="115" t="s">
        <v>132</v>
      </c>
      <c r="C63" s="115"/>
      <c r="D63" s="28">
        <f>SUM(D58:D62)</f>
        <v>0</v>
      </c>
    </row>
    <row r="64" spans="1:12" x14ac:dyDescent="0.3">
      <c r="A64" s="17"/>
      <c r="C64" s="45"/>
    </row>
    <row r="65" spans="1:12" x14ac:dyDescent="0.3">
      <c r="A65" s="17"/>
      <c r="C65" s="45"/>
    </row>
    <row r="66" spans="1:12" x14ac:dyDescent="0.3">
      <c r="A66" s="17"/>
      <c r="C66" s="45"/>
    </row>
    <row r="67" spans="1:12" x14ac:dyDescent="0.3">
      <c r="A67" s="17"/>
      <c r="C67" s="45"/>
    </row>
    <row r="68" spans="1:12" x14ac:dyDescent="0.3">
      <c r="A68" s="17"/>
      <c r="C68" s="45"/>
    </row>
    <row r="69" spans="1:12" ht="37.200000000000003" customHeight="1" x14ac:dyDescent="0.3">
      <c r="A69" s="147" t="s">
        <v>49</v>
      </c>
      <c r="B69" s="148"/>
      <c r="C69" s="148"/>
      <c r="D69" s="148"/>
      <c r="E69" s="148"/>
      <c r="F69" s="148"/>
      <c r="G69" s="148"/>
      <c r="H69" s="148"/>
      <c r="I69" s="148"/>
      <c r="J69" s="148"/>
      <c r="K69" s="148"/>
      <c r="L69" s="149"/>
    </row>
    <row r="70" spans="1:12" ht="51" customHeight="1" x14ac:dyDescent="0.3">
      <c r="A70" s="62" t="s">
        <v>5</v>
      </c>
      <c r="B70" s="62" t="s">
        <v>44</v>
      </c>
      <c r="C70" s="62" t="s">
        <v>6</v>
      </c>
      <c r="D70" s="62" t="s">
        <v>10</v>
      </c>
      <c r="E70" s="62" t="s">
        <v>11</v>
      </c>
      <c r="F70" s="62" t="s">
        <v>13</v>
      </c>
      <c r="G70" s="64" t="s">
        <v>15</v>
      </c>
      <c r="H70" s="65" t="s">
        <v>18</v>
      </c>
      <c r="I70" s="64" t="s">
        <v>19</v>
      </c>
      <c r="J70" s="64" t="s">
        <v>40</v>
      </c>
      <c r="K70" s="64" t="s">
        <v>17</v>
      </c>
      <c r="L70" s="64" t="s">
        <v>39</v>
      </c>
    </row>
    <row r="71" spans="1:12" ht="52.8" customHeight="1" x14ac:dyDescent="0.3">
      <c r="A71" s="22" t="s">
        <v>139</v>
      </c>
      <c r="B71" s="22">
        <v>1</v>
      </c>
      <c r="C71" s="72" t="s">
        <v>145</v>
      </c>
      <c r="D71" s="23" t="s">
        <v>33</v>
      </c>
      <c r="E71" s="66" t="s">
        <v>26</v>
      </c>
      <c r="F71" s="71" t="s">
        <v>133</v>
      </c>
      <c r="G71" s="74">
        <f>H71/345</f>
        <v>14</v>
      </c>
      <c r="H71" s="75">
        <v>4830</v>
      </c>
      <c r="I71" s="76"/>
      <c r="J71" s="76"/>
      <c r="K71" s="77">
        <f>SUM(H71*I71)+(H71*J71)</f>
        <v>0</v>
      </c>
      <c r="L71" s="39" t="s">
        <v>105</v>
      </c>
    </row>
    <row r="72" spans="1:12" ht="46.8" customHeight="1" x14ac:dyDescent="0.3">
      <c r="A72" s="22" t="s">
        <v>139</v>
      </c>
      <c r="B72" s="22">
        <v>2</v>
      </c>
      <c r="C72" s="72" t="s">
        <v>145</v>
      </c>
      <c r="D72" s="23" t="s">
        <v>34</v>
      </c>
      <c r="E72" s="66" t="s">
        <v>26</v>
      </c>
      <c r="F72" s="71" t="s">
        <v>134</v>
      </c>
      <c r="G72" s="74">
        <v>10</v>
      </c>
      <c r="H72" s="75">
        <v>3450</v>
      </c>
      <c r="I72" s="76"/>
      <c r="J72" s="76"/>
      <c r="K72" s="77">
        <f>SUM(H72*I72)+(H72*J72)</f>
        <v>0</v>
      </c>
      <c r="L72" s="39" t="s">
        <v>105</v>
      </c>
    </row>
    <row r="73" spans="1:12" ht="46.8" customHeight="1" x14ac:dyDescent="0.3">
      <c r="A73" s="22" t="s">
        <v>139</v>
      </c>
      <c r="B73" s="22">
        <v>3</v>
      </c>
      <c r="C73" s="72" t="s">
        <v>145</v>
      </c>
      <c r="D73" s="47" t="s">
        <v>28</v>
      </c>
      <c r="E73" s="66" t="s">
        <v>21</v>
      </c>
      <c r="F73" s="39" t="s">
        <v>22</v>
      </c>
      <c r="G73" s="74">
        <v>18</v>
      </c>
      <c r="H73" s="75">
        <v>43200</v>
      </c>
      <c r="I73" s="76"/>
      <c r="J73" s="76"/>
      <c r="K73" s="77">
        <f>SUM(H73*I73)+(H73*J73)</f>
        <v>0</v>
      </c>
      <c r="L73" s="39" t="s">
        <v>105</v>
      </c>
    </row>
    <row r="74" spans="1:12" ht="33.6" customHeight="1" x14ac:dyDescent="0.3">
      <c r="A74" s="17"/>
      <c r="F74" s="83"/>
      <c r="G74" s="116" t="s">
        <v>17</v>
      </c>
      <c r="H74" s="117"/>
      <c r="I74" s="117"/>
      <c r="J74" s="118"/>
      <c r="K74" s="78">
        <f>SUM(K71:K73)</f>
        <v>0</v>
      </c>
    </row>
    <row r="75" spans="1:12" ht="33.6" customHeight="1" x14ac:dyDescent="0.3">
      <c r="A75" s="17"/>
    </row>
    <row r="76" spans="1:12" ht="33.6" customHeight="1" x14ac:dyDescent="0.3">
      <c r="A76" s="22" t="s">
        <v>146</v>
      </c>
      <c r="B76" s="22">
        <v>1</v>
      </c>
      <c r="C76" s="23" t="s">
        <v>135</v>
      </c>
      <c r="D76" s="23" t="s">
        <v>33</v>
      </c>
      <c r="E76" s="66" t="s">
        <v>26</v>
      </c>
      <c r="F76" s="71" t="s">
        <v>133</v>
      </c>
      <c r="G76" s="74">
        <f>H76/345</f>
        <v>26</v>
      </c>
      <c r="H76" s="75">
        <v>8970</v>
      </c>
      <c r="I76" s="76"/>
      <c r="J76" s="76"/>
      <c r="K76" s="77">
        <f>SUM(H76*I76)+(H76*J76)</f>
        <v>0</v>
      </c>
      <c r="L76" s="39" t="s">
        <v>105</v>
      </c>
    </row>
    <row r="77" spans="1:12" ht="33.6" customHeight="1" x14ac:dyDescent="0.3">
      <c r="A77" s="22" t="s">
        <v>146</v>
      </c>
      <c r="B77" s="22">
        <v>2</v>
      </c>
      <c r="C77" s="23" t="s">
        <v>135</v>
      </c>
      <c r="D77" s="23" t="s">
        <v>34</v>
      </c>
      <c r="E77" s="66" t="s">
        <v>26</v>
      </c>
      <c r="F77" s="71" t="s">
        <v>133</v>
      </c>
      <c r="G77" s="74">
        <f>H77/345</f>
        <v>22</v>
      </c>
      <c r="H77" s="75">
        <v>7590</v>
      </c>
      <c r="I77" s="76"/>
      <c r="J77" s="76"/>
      <c r="K77" s="77">
        <f>SUM(H77*I77)+(H77*J77)</f>
        <v>0</v>
      </c>
      <c r="L77" s="39" t="s">
        <v>105</v>
      </c>
    </row>
    <row r="78" spans="1:12" ht="33.6" customHeight="1" x14ac:dyDescent="0.3">
      <c r="A78" s="22" t="s">
        <v>146</v>
      </c>
      <c r="B78" s="22">
        <v>3</v>
      </c>
      <c r="C78" s="23" t="s">
        <v>135</v>
      </c>
      <c r="D78" s="47" t="s">
        <v>28</v>
      </c>
      <c r="E78" s="66" t="s">
        <v>21</v>
      </c>
      <c r="F78" s="79" t="s">
        <v>22</v>
      </c>
      <c r="G78" s="74">
        <f>H78/2400</f>
        <v>29</v>
      </c>
      <c r="H78" s="75">
        <v>69600</v>
      </c>
      <c r="I78" s="76"/>
      <c r="J78" s="76"/>
      <c r="K78" s="77">
        <f>SUM(H78*I78)+(H78*J78)</f>
        <v>0</v>
      </c>
      <c r="L78" s="39" t="s">
        <v>105</v>
      </c>
    </row>
    <row r="79" spans="1:12" ht="33.6" customHeight="1" x14ac:dyDescent="0.3">
      <c r="A79" s="17"/>
      <c r="F79" s="83"/>
      <c r="G79" s="116" t="s">
        <v>17</v>
      </c>
      <c r="H79" s="117"/>
      <c r="I79" s="117"/>
      <c r="J79" s="118"/>
      <c r="K79" s="78">
        <f>SUM(K76:K78)</f>
        <v>0</v>
      </c>
    </row>
    <row r="80" spans="1:12" ht="24" customHeight="1" x14ac:dyDescent="0.3">
      <c r="A80" s="17"/>
    </row>
    <row r="81" spans="1:12" ht="33.6" customHeight="1" x14ac:dyDescent="0.3">
      <c r="A81" s="22" t="s">
        <v>148</v>
      </c>
      <c r="B81" s="22">
        <v>1</v>
      </c>
      <c r="C81" s="23" t="s">
        <v>137</v>
      </c>
      <c r="D81" s="23" t="s">
        <v>33</v>
      </c>
      <c r="E81" s="66" t="s">
        <v>26</v>
      </c>
      <c r="F81" s="35" t="s">
        <v>134</v>
      </c>
      <c r="G81" s="74">
        <v>36</v>
      </c>
      <c r="H81" s="75">
        <v>12420</v>
      </c>
      <c r="I81" s="76"/>
      <c r="J81" s="76"/>
      <c r="K81" s="77">
        <f>SUM(H81*I81)+(H81*J81)</f>
        <v>0</v>
      </c>
      <c r="L81" s="23" t="s">
        <v>147</v>
      </c>
    </row>
    <row r="82" spans="1:12" ht="33.6" customHeight="1" x14ac:dyDescent="0.3">
      <c r="A82" s="22" t="s">
        <v>148</v>
      </c>
      <c r="B82" s="22">
        <v>2</v>
      </c>
      <c r="C82" s="23" t="s">
        <v>137</v>
      </c>
      <c r="D82" s="23" t="s">
        <v>34</v>
      </c>
      <c r="E82" s="66" t="s">
        <v>26</v>
      </c>
      <c r="F82" s="35" t="s">
        <v>134</v>
      </c>
      <c r="G82" s="74">
        <v>23</v>
      </c>
      <c r="H82" s="75">
        <v>7935</v>
      </c>
      <c r="I82" s="76"/>
      <c r="J82" s="76"/>
      <c r="K82" s="77">
        <f>SUM(H82*I82)+(H82*J82)</f>
        <v>0</v>
      </c>
      <c r="L82" s="23" t="s">
        <v>147</v>
      </c>
    </row>
    <row r="83" spans="1:12" ht="33.6" customHeight="1" x14ac:dyDescent="0.3">
      <c r="A83" s="22" t="s">
        <v>148</v>
      </c>
      <c r="B83" s="22">
        <v>3</v>
      </c>
      <c r="C83" s="23" t="s">
        <v>137</v>
      </c>
      <c r="D83" s="23" t="s">
        <v>4</v>
      </c>
      <c r="E83" s="66" t="s">
        <v>37</v>
      </c>
      <c r="F83" s="24" t="s">
        <v>136</v>
      </c>
      <c r="G83" s="74">
        <v>1</v>
      </c>
      <c r="H83" s="75">
        <v>55</v>
      </c>
      <c r="I83" s="76"/>
      <c r="J83" s="76"/>
      <c r="K83" s="77">
        <f>SUM(H83*I83)+(H83*J83)</f>
        <v>0</v>
      </c>
      <c r="L83" s="23" t="s">
        <v>147</v>
      </c>
    </row>
    <row r="84" spans="1:12" ht="33.6" customHeight="1" x14ac:dyDescent="0.3">
      <c r="A84" s="22" t="s">
        <v>148</v>
      </c>
      <c r="B84" s="22">
        <v>4</v>
      </c>
      <c r="C84" s="23" t="s">
        <v>137</v>
      </c>
      <c r="D84" s="47" t="s">
        <v>28</v>
      </c>
      <c r="E84" s="66" t="s">
        <v>21</v>
      </c>
      <c r="F84" s="23" t="s">
        <v>65</v>
      </c>
      <c r="G84" s="74">
        <f>H84/2400</f>
        <v>40</v>
      </c>
      <c r="H84" s="75">
        <v>96000</v>
      </c>
      <c r="I84" s="76"/>
      <c r="J84" s="76"/>
      <c r="K84" s="77">
        <f>SUM(H84*I84)+(H84*J84)</f>
        <v>0</v>
      </c>
      <c r="L84" s="23" t="s">
        <v>147</v>
      </c>
    </row>
    <row r="85" spans="1:12" ht="33.6" customHeight="1" x14ac:dyDescent="0.3">
      <c r="A85" s="17"/>
      <c r="F85" s="83"/>
      <c r="G85" s="116" t="s">
        <v>17</v>
      </c>
      <c r="H85" s="117"/>
      <c r="I85" s="117"/>
      <c r="J85" s="118"/>
      <c r="K85" s="78">
        <f>SUM(K81:K84)</f>
        <v>0</v>
      </c>
    </row>
    <row r="86" spans="1:12" ht="21" customHeight="1" x14ac:dyDescent="0.3">
      <c r="A86" s="17"/>
    </row>
    <row r="87" spans="1:12" ht="33.6" customHeight="1" x14ac:dyDescent="0.3">
      <c r="A87" s="22" t="s">
        <v>149</v>
      </c>
      <c r="B87" s="22">
        <v>1</v>
      </c>
      <c r="C87" s="35" t="s">
        <v>138</v>
      </c>
      <c r="D87" s="23" t="s">
        <v>33</v>
      </c>
      <c r="E87" s="66" t="s">
        <v>26</v>
      </c>
      <c r="F87" s="35" t="s">
        <v>134</v>
      </c>
      <c r="G87" s="74">
        <v>22</v>
      </c>
      <c r="H87" s="75">
        <v>7590</v>
      </c>
      <c r="I87" s="76"/>
      <c r="J87" s="76"/>
      <c r="K87" s="77">
        <f>SUM(H87*I87)+(H87*J87)</f>
        <v>0</v>
      </c>
      <c r="L87" s="23" t="s">
        <v>147</v>
      </c>
    </row>
    <row r="88" spans="1:12" ht="33.6" customHeight="1" x14ac:dyDescent="0.3">
      <c r="A88" s="22" t="s">
        <v>149</v>
      </c>
      <c r="B88" s="22">
        <v>2</v>
      </c>
      <c r="C88" s="35" t="s">
        <v>138</v>
      </c>
      <c r="D88" s="23" t="s">
        <v>34</v>
      </c>
      <c r="E88" s="66" t="s">
        <v>26</v>
      </c>
      <c r="F88" s="35" t="s">
        <v>134</v>
      </c>
      <c r="G88" s="74">
        <v>13</v>
      </c>
      <c r="H88" s="75">
        <v>4485</v>
      </c>
      <c r="I88" s="76"/>
      <c r="J88" s="76"/>
      <c r="K88" s="77">
        <f>SUM(H88*I88)+(H88*J88)</f>
        <v>0</v>
      </c>
      <c r="L88" s="23" t="s">
        <v>147</v>
      </c>
    </row>
    <row r="89" spans="1:12" ht="33.6" customHeight="1" x14ac:dyDescent="0.3">
      <c r="A89" s="22" t="s">
        <v>149</v>
      </c>
      <c r="B89" s="22">
        <v>3</v>
      </c>
      <c r="C89" s="35" t="s">
        <v>138</v>
      </c>
      <c r="D89" s="23" t="s">
        <v>4</v>
      </c>
      <c r="E89" s="66" t="s">
        <v>37</v>
      </c>
      <c r="F89" s="24" t="s">
        <v>136</v>
      </c>
      <c r="G89" s="74">
        <v>1</v>
      </c>
      <c r="H89" s="75">
        <v>55</v>
      </c>
      <c r="I89" s="76"/>
      <c r="J89" s="76"/>
      <c r="K89" s="77">
        <f>SUM(H89*I89)+(H89*J89)</f>
        <v>0</v>
      </c>
      <c r="L89" s="23" t="s">
        <v>147</v>
      </c>
    </row>
    <row r="90" spans="1:12" ht="33.6" customHeight="1" x14ac:dyDescent="0.3">
      <c r="A90" s="22" t="s">
        <v>149</v>
      </c>
      <c r="B90" s="22">
        <v>4</v>
      </c>
      <c r="C90" s="35" t="s">
        <v>138</v>
      </c>
      <c r="D90" s="47" t="s">
        <v>28</v>
      </c>
      <c r="E90" s="66" t="s">
        <v>21</v>
      </c>
      <c r="F90" s="23" t="s">
        <v>65</v>
      </c>
      <c r="G90" s="74">
        <v>24</v>
      </c>
      <c r="H90" s="75">
        <v>57600</v>
      </c>
      <c r="I90" s="76"/>
      <c r="J90" s="76"/>
      <c r="K90" s="77">
        <f>SUM(H90*I90)+(H90*J90)</f>
        <v>0</v>
      </c>
      <c r="L90" s="23" t="s">
        <v>147</v>
      </c>
    </row>
    <row r="91" spans="1:12" ht="33.6" customHeight="1" x14ac:dyDescent="0.3">
      <c r="A91" s="17"/>
      <c r="F91" s="83"/>
      <c r="G91" s="116" t="s">
        <v>17</v>
      </c>
      <c r="H91" s="117"/>
      <c r="I91" s="117"/>
      <c r="J91" s="118"/>
      <c r="K91" s="78">
        <f>SUM(K86:K90)</f>
        <v>0</v>
      </c>
    </row>
    <row r="92" spans="1:12" ht="22.8" customHeight="1" x14ac:dyDescent="0.3">
      <c r="A92" s="17"/>
    </row>
    <row r="93" spans="1:12" ht="33.6" customHeight="1" x14ac:dyDescent="0.3">
      <c r="A93" s="22" t="s">
        <v>151</v>
      </c>
      <c r="B93" s="22">
        <v>1</v>
      </c>
      <c r="C93" s="35" t="s">
        <v>140</v>
      </c>
      <c r="D93" s="23" t="s">
        <v>33</v>
      </c>
      <c r="E93" s="66" t="s">
        <v>26</v>
      </c>
      <c r="F93" s="85" t="s">
        <v>14</v>
      </c>
      <c r="G93" s="80">
        <v>7</v>
      </c>
      <c r="H93" s="75">
        <v>1750</v>
      </c>
      <c r="I93" s="76"/>
      <c r="J93" s="76"/>
      <c r="K93" s="77">
        <f>SUM(H93*I93)+(H93*J93)</f>
        <v>0</v>
      </c>
      <c r="L93" s="23" t="s">
        <v>150</v>
      </c>
    </row>
    <row r="94" spans="1:12" ht="33.6" customHeight="1" x14ac:dyDescent="0.3">
      <c r="A94" s="22" t="s">
        <v>151</v>
      </c>
      <c r="B94" s="22">
        <v>2</v>
      </c>
      <c r="C94" s="35" t="s">
        <v>140</v>
      </c>
      <c r="D94" s="23" t="s">
        <v>34</v>
      </c>
      <c r="E94" s="66" t="s">
        <v>26</v>
      </c>
      <c r="F94" s="85" t="s">
        <v>14</v>
      </c>
      <c r="G94" s="80">
        <v>4</v>
      </c>
      <c r="H94" s="75">
        <v>1000</v>
      </c>
      <c r="I94" s="76"/>
      <c r="J94" s="76"/>
      <c r="K94" s="77">
        <f>SUM(H94*I94)+(H94*J94)</f>
        <v>0</v>
      </c>
      <c r="L94" s="23" t="s">
        <v>150</v>
      </c>
    </row>
    <row r="95" spans="1:12" ht="33.6" customHeight="1" x14ac:dyDescent="0.3">
      <c r="A95" s="22" t="s">
        <v>151</v>
      </c>
      <c r="B95" s="22">
        <v>3</v>
      </c>
      <c r="C95" s="35" t="s">
        <v>140</v>
      </c>
      <c r="D95" s="23" t="s">
        <v>4</v>
      </c>
      <c r="E95" s="66" t="s">
        <v>37</v>
      </c>
      <c r="F95" s="24" t="s">
        <v>136</v>
      </c>
      <c r="G95" s="74">
        <v>1</v>
      </c>
      <c r="H95" s="75">
        <v>55</v>
      </c>
      <c r="I95" s="76"/>
      <c r="J95" s="76"/>
      <c r="K95" s="77">
        <f>SUM(H95*I95)+(H95*J95)</f>
        <v>0</v>
      </c>
      <c r="L95" s="23" t="s">
        <v>150</v>
      </c>
    </row>
    <row r="96" spans="1:12" ht="33.6" customHeight="1" x14ac:dyDescent="0.3">
      <c r="A96" s="22" t="s">
        <v>151</v>
      </c>
      <c r="B96" s="22">
        <v>4</v>
      </c>
      <c r="C96" s="35" t="s">
        <v>140</v>
      </c>
      <c r="D96" s="47" t="s">
        <v>28</v>
      </c>
      <c r="E96" s="66" t="s">
        <v>21</v>
      </c>
      <c r="F96" s="23" t="s">
        <v>65</v>
      </c>
      <c r="G96" s="80">
        <v>5</v>
      </c>
      <c r="H96" s="75">
        <v>12000</v>
      </c>
      <c r="I96" s="76"/>
      <c r="J96" s="76"/>
      <c r="K96" s="77">
        <f>SUM(H96*I96)+(H96*J96)</f>
        <v>0</v>
      </c>
      <c r="L96" s="23" t="s">
        <v>150</v>
      </c>
    </row>
    <row r="97" spans="1:12" ht="33.6" customHeight="1" x14ac:dyDescent="0.3">
      <c r="A97" s="17"/>
      <c r="F97" s="83"/>
      <c r="G97" s="116" t="s">
        <v>17</v>
      </c>
      <c r="H97" s="117"/>
      <c r="I97" s="117"/>
      <c r="J97" s="118"/>
      <c r="K97" s="78">
        <f>SUM(K92:K96)</f>
        <v>0</v>
      </c>
    </row>
    <row r="98" spans="1:12" ht="33.6" customHeight="1" x14ac:dyDescent="0.3">
      <c r="A98" s="17"/>
      <c r="F98" s="81"/>
      <c r="G98" s="87"/>
      <c r="H98" s="86"/>
      <c r="I98" s="86"/>
      <c r="J98" s="86"/>
      <c r="K98" s="82"/>
    </row>
    <row r="99" spans="1:12" ht="33.6" customHeight="1" x14ac:dyDescent="0.3">
      <c r="A99" s="17"/>
      <c r="F99" s="81"/>
      <c r="G99" s="87"/>
      <c r="H99" s="86"/>
      <c r="I99" s="86"/>
      <c r="J99" s="86"/>
      <c r="K99" s="82"/>
    </row>
    <row r="100" spans="1:12" ht="33.6" customHeight="1" x14ac:dyDescent="0.3">
      <c r="A100" s="17"/>
      <c r="F100" s="81"/>
      <c r="K100" s="82"/>
    </row>
    <row r="101" spans="1:12" ht="33.6" customHeight="1" x14ac:dyDescent="0.3">
      <c r="A101" s="17"/>
      <c r="B101" s="112" t="s">
        <v>141</v>
      </c>
      <c r="C101" s="113"/>
      <c r="D101" s="114"/>
    </row>
    <row r="102" spans="1:12" ht="18.600000000000001" customHeight="1" x14ac:dyDescent="0.3">
      <c r="A102" s="17"/>
      <c r="B102" s="20" t="s">
        <v>29</v>
      </c>
      <c r="C102" s="21" t="s">
        <v>6</v>
      </c>
      <c r="D102" s="21" t="s">
        <v>17</v>
      </c>
    </row>
    <row r="103" spans="1:12" ht="33.6" customHeight="1" x14ac:dyDescent="0.3">
      <c r="A103" s="17"/>
      <c r="B103" s="22" t="s">
        <v>139</v>
      </c>
      <c r="C103" s="24" t="s">
        <v>154</v>
      </c>
      <c r="D103" s="34">
        <f>K74</f>
        <v>0</v>
      </c>
    </row>
    <row r="104" spans="1:12" ht="33.6" customHeight="1" x14ac:dyDescent="0.3">
      <c r="A104" s="17"/>
      <c r="B104" s="22" t="s">
        <v>146</v>
      </c>
      <c r="C104" s="23" t="s">
        <v>135</v>
      </c>
      <c r="D104" s="34">
        <f>K79</f>
        <v>0</v>
      </c>
    </row>
    <row r="105" spans="1:12" ht="33.6" customHeight="1" x14ac:dyDescent="0.3">
      <c r="A105" s="17"/>
      <c r="B105" s="22" t="s">
        <v>148</v>
      </c>
      <c r="C105" s="23" t="s">
        <v>137</v>
      </c>
      <c r="D105" s="34">
        <f>K85</f>
        <v>0</v>
      </c>
    </row>
    <row r="106" spans="1:12" ht="33.6" customHeight="1" x14ac:dyDescent="0.3">
      <c r="A106" s="17"/>
      <c r="B106" s="22" t="s">
        <v>149</v>
      </c>
      <c r="C106" s="23" t="s">
        <v>142</v>
      </c>
      <c r="D106" s="34">
        <f>K91</f>
        <v>0</v>
      </c>
    </row>
    <row r="107" spans="1:12" ht="33.6" customHeight="1" x14ac:dyDescent="0.3">
      <c r="A107" s="17"/>
      <c r="B107" s="22" t="s">
        <v>151</v>
      </c>
      <c r="C107" s="23" t="s">
        <v>143</v>
      </c>
      <c r="D107" s="34">
        <f>K97</f>
        <v>0</v>
      </c>
    </row>
    <row r="108" spans="1:12" ht="33.6" customHeight="1" x14ac:dyDescent="0.3">
      <c r="A108" s="17"/>
      <c r="B108" s="115" t="s">
        <v>144</v>
      </c>
      <c r="C108" s="115"/>
      <c r="D108" s="28">
        <f>SUM(D103:D107)</f>
        <v>0</v>
      </c>
    </row>
    <row r="109" spans="1:12" ht="33.6" customHeight="1" x14ac:dyDescent="0.3">
      <c r="A109" s="17"/>
      <c r="C109" s="45"/>
    </row>
    <row r="110" spans="1:12" ht="20.399999999999999" customHeight="1" x14ac:dyDescent="0.3">
      <c r="A110" s="150" t="s">
        <v>77</v>
      </c>
      <c r="B110" s="150"/>
      <c r="C110" s="150"/>
      <c r="D110" s="150"/>
      <c r="E110" s="150"/>
      <c r="F110" s="150"/>
      <c r="G110" s="150"/>
      <c r="H110" s="150"/>
      <c r="I110" s="150"/>
      <c r="J110" s="150"/>
      <c r="K110" s="150"/>
      <c r="L110" s="150"/>
    </row>
    <row r="111" spans="1:12" ht="27.6" customHeight="1" x14ac:dyDescent="0.3">
      <c r="A111" s="17"/>
      <c r="C111" s="45" t="s">
        <v>93</v>
      </c>
    </row>
    <row r="112" spans="1:12" ht="16.2" thickBot="1" x14ac:dyDescent="0.35">
      <c r="A112" s="17"/>
    </row>
    <row r="113" spans="1:9" ht="31.8" customHeight="1" thickTop="1" x14ac:dyDescent="0.3">
      <c r="A113" s="17"/>
      <c r="B113" s="132" t="s">
        <v>153</v>
      </c>
      <c r="C113" s="133"/>
      <c r="D113" s="133"/>
      <c r="E113" s="134"/>
      <c r="F113" s="119" t="s">
        <v>101</v>
      </c>
      <c r="G113" s="120"/>
      <c r="H113" s="120"/>
      <c r="I113" s="121"/>
    </row>
    <row r="114" spans="1:9" x14ac:dyDescent="0.3">
      <c r="A114" s="17"/>
      <c r="B114" s="16"/>
      <c r="E114" s="16"/>
      <c r="F114" s="122"/>
      <c r="G114" s="123"/>
      <c r="H114" s="123"/>
      <c r="I114" s="124"/>
    </row>
    <row r="115" spans="1:9" ht="22.2" customHeight="1" x14ac:dyDescent="0.3">
      <c r="A115" s="17"/>
      <c r="B115" s="40" t="s">
        <v>29</v>
      </c>
      <c r="C115" s="41" t="s">
        <v>6</v>
      </c>
      <c r="D115" s="41" t="s">
        <v>17</v>
      </c>
      <c r="E115" s="40" t="s">
        <v>0</v>
      </c>
      <c r="F115" s="125"/>
      <c r="G115" s="126"/>
      <c r="H115" s="126"/>
      <c r="I115" s="127"/>
    </row>
    <row r="116" spans="1:9" ht="28.2" customHeight="1" x14ac:dyDescent="0.3">
      <c r="A116" s="17"/>
      <c r="B116" s="22" t="s">
        <v>121</v>
      </c>
      <c r="C116" s="23" t="s">
        <v>67</v>
      </c>
      <c r="D116" s="34">
        <f>D58</f>
        <v>0</v>
      </c>
      <c r="E116" s="23" t="s">
        <v>57</v>
      </c>
      <c r="F116" s="125"/>
      <c r="G116" s="126"/>
      <c r="H116" s="126"/>
      <c r="I116" s="127"/>
    </row>
    <row r="117" spans="1:9" ht="28.2" customHeight="1" x14ac:dyDescent="0.3">
      <c r="A117" s="17"/>
      <c r="B117" s="22" t="s">
        <v>124</v>
      </c>
      <c r="C117" s="23" t="s">
        <v>73</v>
      </c>
      <c r="D117" s="34">
        <f>D59</f>
        <v>0</v>
      </c>
      <c r="E117" s="23" t="s">
        <v>57</v>
      </c>
      <c r="F117" s="125"/>
      <c r="G117" s="126"/>
      <c r="H117" s="126"/>
      <c r="I117" s="127"/>
    </row>
    <row r="118" spans="1:9" ht="28.2" customHeight="1" x14ac:dyDescent="0.3">
      <c r="A118" s="17"/>
      <c r="B118" s="22" t="s">
        <v>125</v>
      </c>
      <c r="C118" s="23" t="s">
        <v>96</v>
      </c>
      <c r="D118" s="34">
        <f>D60</f>
        <v>0</v>
      </c>
      <c r="E118" s="23" t="s">
        <v>57</v>
      </c>
      <c r="F118" s="125"/>
      <c r="G118" s="126"/>
      <c r="H118" s="126"/>
      <c r="I118" s="127"/>
    </row>
    <row r="119" spans="1:9" ht="28.2" customHeight="1" x14ac:dyDescent="0.3">
      <c r="A119" s="17"/>
      <c r="B119" s="22" t="s">
        <v>129</v>
      </c>
      <c r="C119" s="23" t="s">
        <v>72</v>
      </c>
      <c r="D119" s="34">
        <f>D61</f>
        <v>0</v>
      </c>
      <c r="E119" s="23" t="s">
        <v>57</v>
      </c>
      <c r="F119" s="125"/>
      <c r="G119" s="126"/>
      <c r="H119" s="126"/>
      <c r="I119" s="127"/>
    </row>
    <row r="120" spans="1:9" ht="28.2" customHeight="1" x14ac:dyDescent="0.3">
      <c r="A120" s="17"/>
      <c r="B120" s="22" t="s">
        <v>130</v>
      </c>
      <c r="C120" s="23" t="s">
        <v>108</v>
      </c>
      <c r="D120" s="34">
        <f>D62</f>
        <v>0</v>
      </c>
      <c r="E120" s="23" t="s">
        <v>57</v>
      </c>
      <c r="F120" s="125"/>
      <c r="G120" s="126"/>
      <c r="H120" s="126"/>
      <c r="I120" s="127"/>
    </row>
    <row r="121" spans="1:9" ht="28.2" customHeight="1" x14ac:dyDescent="0.3">
      <c r="A121" s="17"/>
      <c r="B121" s="22" t="s">
        <v>139</v>
      </c>
      <c r="C121" s="24" t="s">
        <v>154</v>
      </c>
      <c r="D121" s="34">
        <f>D103</f>
        <v>0</v>
      </c>
      <c r="E121" s="23" t="s">
        <v>58</v>
      </c>
      <c r="F121" s="125"/>
      <c r="G121" s="126"/>
      <c r="H121" s="126"/>
      <c r="I121" s="127"/>
    </row>
    <row r="122" spans="1:9" ht="28.2" customHeight="1" thickBot="1" x14ac:dyDescent="0.35">
      <c r="A122" s="17"/>
      <c r="B122" s="22" t="s">
        <v>146</v>
      </c>
      <c r="C122" s="23" t="s">
        <v>135</v>
      </c>
      <c r="D122" s="34">
        <f>D104</f>
        <v>0</v>
      </c>
      <c r="E122" s="23" t="s">
        <v>58</v>
      </c>
      <c r="F122" s="128"/>
      <c r="G122" s="129"/>
      <c r="H122" s="129"/>
      <c r="I122" s="130"/>
    </row>
    <row r="123" spans="1:9" ht="28.2" customHeight="1" thickTop="1" x14ac:dyDescent="0.3">
      <c r="A123" s="17"/>
      <c r="B123" s="22" t="s">
        <v>148</v>
      </c>
      <c r="C123" s="23" t="s">
        <v>137</v>
      </c>
      <c r="D123" s="34">
        <f>D105</f>
        <v>0</v>
      </c>
      <c r="E123" s="23" t="s">
        <v>58</v>
      </c>
    </row>
    <row r="124" spans="1:9" ht="28.2" customHeight="1" x14ac:dyDescent="0.3">
      <c r="A124" s="17"/>
      <c r="B124" s="22" t="s">
        <v>149</v>
      </c>
      <c r="C124" s="23" t="s">
        <v>142</v>
      </c>
      <c r="D124" s="34">
        <f>D106</f>
        <v>0</v>
      </c>
      <c r="E124" s="23" t="s">
        <v>58</v>
      </c>
    </row>
    <row r="125" spans="1:9" ht="28.2" customHeight="1" x14ac:dyDescent="0.3">
      <c r="A125" s="17"/>
      <c r="B125" s="22" t="s">
        <v>151</v>
      </c>
      <c r="C125" s="23" t="s">
        <v>143</v>
      </c>
      <c r="D125" s="34">
        <f>D107</f>
        <v>0</v>
      </c>
      <c r="E125" s="23" t="s">
        <v>58</v>
      </c>
    </row>
    <row r="126" spans="1:9" ht="33" customHeight="1" x14ac:dyDescent="0.3">
      <c r="A126" s="17"/>
      <c r="B126" s="131" t="s">
        <v>152</v>
      </c>
      <c r="C126" s="131"/>
      <c r="D126" s="28">
        <f>SUM(D116:D125)</f>
        <v>0</v>
      </c>
      <c r="E126" s="16"/>
    </row>
    <row r="127" spans="1:9" x14ac:dyDescent="0.3">
      <c r="A127" s="17"/>
    </row>
    <row r="128" spans="1:9" x14ac:dyDescent="0.3">
      <c r="A128" s="17"/>
    </row>
    <row r="129" spans="1:1" x14ac:dyDescent="0.3">
      <c r="A129" s="17"/>
    </row>
    <row r="130" spans="1:1" x14ac:dyDescent="0.3">
      <c r="A130" s="17"/>
    </row>
    <row r="131" spans="1:1" x14ac:dyDescent="0.3">
      <c r="A131" s="17"/>
    </row>
    <row r="132" spans="1:1" x14ac:dyDescent="0.3">
      <c r="A132" s="17"/>
    </row>
    <row r="133" spans="1:1" x14ac:dyDescent="0.3">
      <c r="A133" s="17"/>
    </row>
    <row r="134" spans="1:1" x14ac:dyDescent="0.3">
      <c r="A134" s="17"/>
    </row>
    <row r="135" spans="1:1" x14ac:dyDescent="0.3">
      <c r="A135" s="17"/>
    </row>
    <row r="136" spans="1:1" x14ac:dyDescent="0.3">
      <c r="A136" s="17"/>
    </row>
    <row r="137" spans="1:1" x14ac:dyDescent="0.3">
      <c r="A137" s="17"/>
    </row>
    <row r="138" spans="1:1" x14ac:dyDescent="0.3">
      <c r="A138" s="17"/>
    </row>
    <row r="139" spans="1:1" x14ac:dyDescent="0.3">
      <c r="A139" s="17"/>
    </row>
    <row r="140" spans="1:1" x14ac:dyDescent="0.3">
      <c r="A140" s="17"/>
    </row>
    <row r="141" spans="1:1" x14ac:dyDescent="0.3">
      <c r="A141" s="17"/>
    </row>
    <row r="142" spans="1:1" x14ac:dyDescent="0.3">
      <c r="A142" s="17"/>
    </row>
    <row r="143" spans="1:1" x14ac:dyDescent="0.3">
      <c r="A143" s="17"/>
    </row>
    <row r="144" spans="1:1" x14ac:dyDescent="0.3">
      <c r="A144" s="17"/>
    </row>
    <row r="145" spans="1:1" x14ac:dyDescent="0.3">
      <c r="A145" s="17"/>
    </row>
    <row r="146" spans="1:1" x14ac:dyDescent="0.3">
      <c r="A146" s="17"/>
    </row>
    <row r="147" spans="1:1" x14ac:dyDescent="0.3">
      <c r="A147" s="17"/>
    </row>
    <row r="148" spans="1:1" x14ac:dyDescent="0.3">
      <c r="A148" s="17"/>
    </row>
    <row r="149" spans="1:1" x14ac:dyDescent="0.3">
      <c r="A149" s="17"/>
    </row>
    <row r="150" spans="1:1" x14ac:dyDescent="0.3">
      <c r="A150" s="17"/>
    </row>
    <row r="151" spans="1:1" x14ac:dyDescent="0.3">
      <c r="A151" s="17"/>
    </row>
    <row r="152" spans="1:1" x14ac:dyDescent="0.3">
      <c r="A152" s="17"/>
    </row>
    <row r="153" spans="1:1" x14ac:dyDescent="0.3">
      <c r="A153" s="17"/>
    </row>
    <row r="154" spans="1:1" x14ac:dyDescent="0.3">
      <c r="A154" s="17"/>
    </row>
    <row r="155" spans="1:1" x14ac:dyDescent="0.3">
      <c r="A155" s="17"/>
    </row>
    <row r="156" spans="1:1" x14ac:dyDescent="0.3">
      <c r="A156" s="17"/>
    </row>
    <row r="157" spans="1:1" x14ac:dyDescent="0.3">
      <c r="A157" s="17"/>
    </row>
    <row r="158" spans="1:1" x14ac:dyDescent="0.3">
      <c r="A158" s="17"/>
    </row>
    <row r="159" spans="1:1" x14ac:dyDescent="0.3">
      <c r="A159" s="17"/>
    </row>
    <row r="160" spans="1:1" x14ac:dyDescent="0.3">
      <c r="A160" s="17"/>
    </row>
    <row r="161" spans="1:1" x14ac:dyDescent="0.3">
      <c r="A161" s="17"/>
    </row>
    <row r="162" spans="1:1" x14ac:dyDescent="0.3">
      <c r="A162" s="17"/>
    </row>
    <row r="163" spans="1:1" x14ac:dyDescent="0.3">
      <c r="A163" s="17"/>
    </row>
    <row r="164" spans="1:1" x14ac:dyDescent="0.3">
      <c r="A164" s="17"/>
    </row>
    <row r="165" spans="1:1" x14ac:dyDescent="0.3">
      <c r="A165" s="17"/>
    </row>
    <row r="166" spans="1:1" x14ac:dyDescent="0.3">
      <c r="A166" s="17"/>
    </row>
    <row r="167" spans="1:1" x14ac:dyDescent="0.3">
      <c r="A167" s="17"/>
    </row>
    <row r="168" spans="1:1" x14ac:dyDescent="0.3">
      <c r="A168" s="17"/>
    </row>
    <row r="169" spans="1:1" x14ac:dyDescent="0.3">
      <c r="A169" s="17"/>
    </row>
    <row r="170" spans="1:1" x14ac:dyDescent="0.3">
      <c r="A170" s="17"/>
    </row>
    <row r="171" spans="1:1" x14ac:dyDescent="0.3">
      <c r="A171" s="17"/>
    </row>
    <row r="172" spans="1:1" x14ac:dyDescent="0.3">
      <c r="A172" s="17"/>
    </row>
    <row r="173" spans="1:1" x14ac:dyDescent="0.3">
      <c r="A173" s="17"/>
    </row>
    <row r="174" spans="1:1" x14ac:dyDescent="0.3">
      <c r="A174" s="17"/>
    </row>
    <row r="175" spans="1:1" x14ac:dyDescent="0.3">
      <c r="A175" s="17"/>
    </row>
    <row r="176" spans="1:1" x14ac:dyDescent="0.3">
      <c r="A176" s="17"/>
    </row>
    <row r="177" spans="1:1" x14ac:dyDescent="0.3">
      <c r="A177" s="17"/>
    </row>
    <row r="178" spans="1:1" x14ac:dyDescent="0.3">
      <c r="A178" s="17"/>
    </row>
    <row r="179" spans="1:1" x14ac:dyDescent="0.3">
      <c r="A179" s="17"/>
    </row>
    <row r="180" spans="1:1" x14ac:dyDescent="0.3">
      <c r="A180" s="17"/>
    </row>
    <row r="181" spans="1:1" x14ac:dyDescent="0.3">
      <c r="A181" s="17"/>
    </row>
    <row r="182" spans="1:1" x14ac:dyDescent="0.3">
      <c r="A182" s="17"/>
    </row>
    <row r="183" spans="1:1" x14ac:dyDescent="0.3">
      <c r="A183" s="17"/>
    </row>
    <row r="184" spans="1:1" x14ac:dyDescent="0.3">
      <c r="A184" s="17"/>
    </row>
    <row r="185" spans="1:1" x14ac:dyDescent="0.3">
      <c r="A185" s="17"/>
    </row>
    <row r="186" spans="1:1" x14ac:dyDescent="0.3">
      <c r="A186" s="17"/>
    </row>
    <row r="187" spans="1:1" x14ac:dyDescent="0.3">
      <c r="A187" s="17"/>
    </row>
    <row r="188" spans="1:1" x14ac:dyDescent="0.3">
      <c r="A188" s="17"/>
    </row>
    <row r="189" spans="1:1" x14ac:dyDescent="0.3">
      <c r="A189" s="17"/>
    </row>
    <row r="190" spans="1:1" x14ac:dyDescent="0.3">
      <c r="A190" s="17"/>
    </row>
    <row r="191" spans="1:1" x14ac:dyDescent="0.3">
      <c r="A191" s="17"/>
    </row>
    <row r="192" spans="1:1" x14ac:dyDescent="0.3">
      <c r="A192" s="17"/>
    </row>
    <row r="193" spans="1:1" x14ac:dyDescent="0.3">
      <c r="A193" s="17"/>
    </row>
    <row r="194" spans="1:1" x14ac:dyDescent="0.3">
      <c r="A194" s="17"/>
    </row>
    <row r="195" spans="1:1" x14ac:dyDescent="0.3">
      <c r="A195" s="17"/>
    </row>
    <row r="196" spans="1:1" x14ac:dyDescent="0.3">
      <c r="A196" s="17"/>
    </row>
    <row r="197" spans="1:1" x14ac:dyDescent="0.3">
      <c r="A197" s="17"/>
    </row>
    <row r="198" spans="1:1" x14ac:dyDescent="0.3">
      <c r="A198" s="17"/>
    </row>
    <row r="199" spans="1:1" x14ac:dyDescent="0.3">
      <c r="A199" s="17"/>
    </row>
    <row r="200" spans="1:1" x14ac:dyDescent="0.3">
      <c r="A200" s="17"/>
    </row>
    <row r="201" spans="1:1" x14ac:dyDescent="0.3">
      <c r="A201" s="17"/>
    </row>
    <row r="202" spans="1:1" x14ac:dyDescent="0.3">
      <c r="A202" s="17"/>
    </row>
    <row r="203" spans="1:1" x14ac:dyDescent="0.3">
      <c r="A203" s="17"/>
    </row>
    <row r="204" spans="1:1" x14ac:dyDescent="0.3">
      <c r="A204" s="17"/>
    </row>
    <row r="205" spans="1:1" x14ac:dyDescent="0.3">
      <c r="A205" s="17"/>
    </row>
    <row r="206" spans="1:1" x14ac:dyDescent="0.3">
      <c r="A206" s="17"/>
    </row>
    <row r="207" spans="1:1" x14ac:dyDescent="0.3">
      <c r="A207" s="17"/>
    </row>
    <row r="208" spans="1:1" x14ac:dyDescent="0.3">
      <c r="A208" s="17"/>
    </row>
    <row r="209" spans="1:1" x14ac:dyDescent="0.3">
      <c r="A209" s="17"/>
    </row>
    <row r="210" spans="1:1" x14ac:dyDescent="0.3">
      <c r="A210" s="17"/>
    </row>
    <row r="211" spans="1:1" x14ac:dyDescent="0.3">
      <c r="A211" s="17"/>
    </row>
    <row r="212" spans="1:1" x14ac:dyDescent="0.3">
      <c r="A212" s="17"/>
    </row>
    <row r="213" spans="1:1" x14ac:dyDescent="0.3">
      <c r="A213" s="17"/>
    </row>
    <row r="214" spans="1:1" x14ac:dyDescent="0.3">
      <c r="A214" s="17"/>
    </row>
    <row r="215" spans="1:1" x14ac:dyDescent="0.3">
      <c r="A215" s="17"/>
    </row>
    <row r="216" spans="1:1" x14ac:dyDescent="0.3">
      <c r="A216" s="17"/>
    </row>
    <row r="217" spans="1:1" x14ac:dyDescent="0.3">
      <c r="A217" s="17"/>
    </row>
    <row r="218" spans="1:1" x14ac:dyDescent="0.3">
      <c r="A218" s="17"/>
    </row>
    <row r="219" spans="1:1" x14ac:dyDescent="0.3">
      <c r="A219" s="17"/>
    </row>
    <row r="220" spans="1:1" x14ac:dyDescent="0.3">
      <c r="A220" s="17"/>
    </row>
    <row r="221" spans="1:1" x14ac:dyDescent="0.3">
      <c r="A221" s="17"/>
    </row>
    <row r="222" spans="1:1" x14ac:dyDescent="0.3">
      <c r="A222" s="17"/>
    </row>
    <row r="223" spans="1:1" x14ac:dyDescent="0.3">
      <c r="A223" s="17"/>
    </row>
    <row r="224" spans="1:1" x14ac:dyDescent="0.3">
      <c r="A224" s="17"/>
    </row>
    <row r="225" spans="1:1" x14ac:dyDescent="0.3">
      <c r="A225" s="17"/>
    </row>
    <row r="226" spans="1:1" x14ac:dyDescent="0.3">
      <c r="A226" s="17"/>
    </row>
    <row r="227" spans="1:1" x14ac:dyDescent="0.3">
      <c r="A227" s="17"/>
    </row>
    <row r="228" spans="1:1" x14ac:dyDescent="0.3">
      <c r="A228" s="17"/>
    </row>
    <row r="229" spans="1:1" x14ac:dyDescent="0.3">
      <c r="A229" s="17"/>
    </row>
    <row r="230" spans="1:1" x14ac:dyDescent="0.3">
      <c r="A230" s="17"/>
    </row>
    <row r="231" spans="1:1" x14ac:dyDescent="0.3">
      <c r="A231" s="17"/>
    </row>
    <row r="232" spans="1:1" x14ac:dyDescent="0.3">
      <c r="A232" s="17"/>
    </row>
    <row r="233" spans="1:1" x14ac:dyDescent="0.3">
      <c r="A233" s="17"/>
    </row>
    <row r="234" spans="1:1" x14ac:dyDescent="0.3">
      <c r="A234" s="17"/>
    </row>
    <row r="235" spans="1:1" x14ac:dyDescent="0.3">
      <c r="A235" s="17"/>
    </row>
    <row r="236" spans="1:1" x14ac:dyDescent="0.3">
      <c r="A236" s="17"/>
    </row>
    <row r="237" spans="1:1" x14ac:dyDescent="0.3">
      <c r="A237" s="17"/>
    </row>
    <row r="238" spans="1:1" x14ac:dyDescent="0.3">
      <c r="A238" s="17"/>
    </row>
    <row r="239" spans="1:1" x14ac:dyDescent="0.3">
      <c r="A239" s="17"/>
    </row>
    <row r="240" spans="1:1" x14ac:dyDescent="0.3">
      <c r="A240" s="17"/>
    </row>
    <row r="241" spans="1:1" x14ac:dyDescent="0.3">
      <c r="A241" s="17"/>
    </row>
    <row r="242" spans="1:1" x14ac:dyDescent="0.3">
      <c r="A242" s="17"/>
    </row>
    <row r="243" spans="1:1" x14ac:dyDescent="0.3">
      <c r="A243" s="17"/>
    </row>
    <row r="244" spans="1:1" x14ac:dyDescent="0.3">
      <c r="A244" s="17"/>
    </row>
    <row r="245" spans="1:1" x14ac:dyDescent="0.3">
      <c r="A245" s="17"/>
    </row>
    <row r="246" spans="1:1" x14ac:dyDescent="0.3">
      <c r="A246" s="17"/>
    </row>
    <row r="247" spans="1:1" x14ac:dyDescent="0.3">
      <c r="A247" s="17"/>
    </row>
    <row r="248" spans="1:1" x14ac:dyDescent="0.3">
      <c r="A248" s="17"/>
    </row>
    <row r="249" spans="1:1" x14ac:dyDescent="0.3">
      <c r="A249" s="17"/>
    </row>
    <row r="250" spans="1:1" x14ac:dyDescent="0.3">
      <c r="A250" s="17"/>
    </row>
    <row r="251" spans="1:1" x14ac:dyDescent="0.3">
      <c r="A251" s="17"/>
    </row>
    <row r="252" spans="1:1" x14ac:dyDescent="0.3">
      <c r="A252" s="17"/>
    </row>
    <row r="253" spans="1:1" x14ac:dyDescent="0.3">
      <c r="A253" s="17"/>
    </row>
    <row r="254" spans="1:1" x14ac:dyDescent="0.3">
      <c r="A254" s="17"/>
    </row>
    <row r="255" spans="1:1" x14ac:dyDescent="0.3">
      <c r="A255" s="17"/>
    </row>
    <row r="256" spans="1:1" x14ac:dyDescent="0.3">
      <c r="A256" s="17"/>
    </row>
    <row r="257" spans="1:1" x14ac:dyDescent="0.3">
      <c r="A257" s="17"/>
    </row>
    <row r="258" spans="1:1" x14ac:dyDescent="0.3">
      <c r="A258" s="17"/>
    </row>
    <row r="259" spans="1:1" x14ac:dyDescent="0.3">
      <c r="A259" s="17"/>
    </row>
    <row r="260" spans="1:1" x14ac:dyDescent="0.3">
      <c r="A260" s="17"/>
    </row>
    <row r="261" spans="1:1" x14ac:dyDescent="0.3">
      <c r="A261" s="17"/>
    </row>
    <row r="262" spans="1:1" x14ac:dyDescent="0.3">
      <c r="A262" s="17"/>
    </row>
    <row r="263" spans="1:1" x14ac:dyDescent="0.3">
      <c r="A263" s="17"/>
    </row>
    <row r="264" spans="1:1" x14ac:dyDescent="0.3">
      <c r="A264" s="17"/>
    </row>
    <row r="265" spans="1:1" x14ac:dyDescent="0.3">
      <c r="A265" s="17"/>
    </row>
    <row r="266" spans="1:1" x14ac:dyDescent="0.3">
      <c r="A266" s="17"/>
    </row>
    <row r="267" spans="1:1" x14ac:dyDescent="0.3">
      <c r="A267" s="17"/>
    </row>
    <row r="268" spans="1:1" x14ac:dyDescent="0.3">
      <c r="A268" s="17"/>
    </row>
    <row r="269" spans="1:1" x14ac:dyDescent="0.3">
      <c r="A269" s="17"/>
    </row>
    <row r="270" spans="1:1" x14ac:dyDescent="0.3">
      <c r="A270" s="17"/>
    </row>
    <row r="271" spans="1:1" x14ac:dyDescent="0.3">
      <c r="A271" s="17"/>
    </row>
    <row r="272" spans="1:1" x14ac:dyDescent="0.3">
      <c r="A272" s="17"/>
    </row>
    <row r="273" spans="1:1" x14ac:dyDescent="0.3">
      <c r="A273" s="17"/>
    </row>
    <row r="274" spans="1:1" x14ac:dyDescent="0.3">
      <c r="A274" s="17"/>
    </row>
    <row r="275" spans="1:1" x14ac:dyDescent="0.3">
      <c r="A275" s="17"/>
    </row>
    <row r="276" spans="1:1" x14ac:dyDescent="0.3">
      <c r="A276" s="17"/>
    </row>
    <row r="277" spans="1:1" x14ac:dyDescent="0.3">
      <c r="A277" s="17"/>
    </row>
    <row r="278" spans="1:1" x14ac:dyDescent="0.3">
      <c r="A278" s="17"/>
    </row>
    <row r="279" spans="1:1" x14ac:dyDescent="0.3">
      <c r="A279" s="17"/>
    </row>
    <row r="280" spans="1:1" x14ac:dyDescent="0.3">
      <c r="A280" s="17"/>
    </row>
    <row r="281" spans="1:1" x14ac:dyDescent="0.3">
      <c r="A281" s="17"/>
    </row>
    <row r="282" spans="1:1" x14ac:dyDescent="0.3">
      <c r="A282" s="17"/>
    </row>
    <row r="283" spans="1:1" x14ac:dyDescent="0.3">
      <c r="A283" s="17"/>
    </row>
    <row r="284" spans="1:1" x14ac:dyDescent="0.3">
      <c r="A284" s="17"/>
    </row>
    <row r="285" spans="1:1" x14ac:dyDescent="0.3">
      <c r="A285" s="17"/>
    </row>
    <row r="286" spans="1:1" x14ac:dyDescent="0.3">
      <c r="A286" s="17"/>
    </row>
    <row r="287" spans="1:1" x14ac:dyDescent="0.3">
      <c r="A287" s="17"/>
    </row>
    <row r="288" spans="1:1" x14ac:dyDescent="0.3">
      <c r="A288" s="17"/>
    </row>
    <row r="289" spans="1:1" x14ac:dyDescent="0.3">
      <c r="A289" s="17"/>
    </row>
    <row r="290" spans="1:1" x14ac:dyDescent="0.3">
      <c r="A290" s="17"/>
    </row>
    <row r="291" spans="1:1" x14ac:dyDescent="0.3">
      <c r="A291" s="17"/>
    </row>
    <row r="292" spans="1:1" x14ac:dyDescent="0.3">
      <c r="A292" s="17"/>
    </row>
    <row r="293" spans="1:1" x14ac:dyDescent="0.3">
      <c r="A293" s="17"/>
    </row>
    <row r="294" spans="1:1" x14ac:dyDescent="0.3">
      <c r="A294" s="17"/>
    </row>
    <row r="295" spans="1:1" x14ac:dyDescent="0.3">
      <c r="A295" s="17"/>
    </row>
    <row r="296" spans="1:1" x14ac:dyDescent="0.3">
      <c r="A296" s="17"/>
    </row>
    <row r="297" spans="1:1" x14ac:dyDescent="0.3">
      <c r="A297" s="17"/>
    </row>
    <row r="298" spans="1:1" x14ac:dyDescent="0.3">
      <c r="A298" s="17"/>
    </row>
    <row r="299" spans="1:1" x14ac:dyDescent="0.3">
      <c r="A299" s="17"/>
    </row>
    <row r="300" spans="1:1" x14ac:dyDescent="0.3">
      <c r="A300" s="17"/>
    </row>
    <row r="301" spans="1:1" x14ac:dyDescent="0.3">
      <c r="A301" s="17"/>
    </row>
    <row r="302" spans="1:1" x14ac:dyDescent="0.3">
      <c r="A302" s="17"/>
    </row>
    <row r="303" spans="1:1" x14ac:dyDescent="0.3">
      <c r="A303" s="17"/>
    </row>
    <row r="304" spans="1:1" x14ac:dyDescent="0.3">
      <c r="A304" s="17"/>
    </row>
    <row r="305" spans="1:1" x14ac:dyDescent="0.3">
      <c r="A305" s="17"/>
    </row>
    <row r="306" spans="1:1" x14ac:dyDescent="0.3">
      <c r="A306" s="17"/>
    </row>
    <row r="307" spans="1:1" x14ac:dyDescent="0.3">
      <c r="A307" s="17"/>
    </row>
    <row r="308" spans="1:1" x14ac:dyDescent="0.3">
      <c r="A308" s="17"/>
    </row>
    <row r="309" spans="1:1" x14ac:dyDescent="0.3">
      <c r="A309" s="17"/>
    </row>
    <row r="310" spans="1:1" x14ac:dyDescent="0.3">
      <c r="A310" s="17"/>
    </row>
    <row r="311" spans="1:1" x14ac:dyDescent="0.3">
      <c r="A311" s="17"/>
    </row>
    <row r="312" spans="1:1" x14ac:dyDescent="0.3">
      <c r="A312" s="17"/>
    </row>
    <row r="313" spans="1:1" x14ac:dyDescent="0.3">
      <c r="A313" s="17"/>
    </row>
    <row r="314" spans="1:1" x14ac:dyDescent="0.3">
      <c r="A314" s="17"/>
    </row>
    <row r="315" spans="1:1" x14ac:dyDescent="0.3">
      <c r="A315" s="17"/>
    </row>
    <row r="316" spans="1:1" x14ac:dyDescent="0.3">
      <c r="A316" s="17"/>
    </row>
    <row r="317" spans="1:1" x14ac:dyDescent="0.3">
      <c r="A317" s="17"/>
    </row>
    <row r="318" spans="1:1" x14ac:dyDescent="0.3">
      <c r="A318" s="17"/>
    </row>
    <row r="319" spans="1:1" x14ac:dyDescent="0.3">
      <c r="A319" s="17"/>
    </row>
    <row r="320" spans="1:1" x14ac:dyDescent="0.3">
      <c r="A320" s="17"/>
    </row>
    <row r="321" spans="1:1" x14ac:dyDescent="0.3">
      <c r="A321" s="17"/>
    </row>
    <row r="322" spans="1:1" x14ac:dyDescent="0.3">
      <c r="A322" s="17"/>
    </row>
    <row r="323" spans="1:1" x14ac:dyDescent="0.3">
      <c r="A323" s="17"/>
    </row>
    <row r="324" spans="1:1" x14ac:dyDescent="0.3">
      <c r="A324" s="17"/>
    </row>
    <row r="325" spans="1:1" x14ac:dyDescent="0.3">
      <c r="A325" s="17"/>
    </row>
    <row r="326" spans="1:1" x14ac:dyDescent="0.3">
      <c r="A326" s="17"/>
    </row>
    <row r="327" spans="1:1" x14ac:dyDescent="0.3">
      <c r="A327" s="17"/>
    </row>
    <row r="328" spans="1:1" x14ac:dyDescent="0.3">
      <c r="A328" s="17"/>
    </row>
    <row r="329" spans="1:1" x14ac:dyDescent="0.3">
      <c r="A329" s="17"/>
    </row>
    <row r="330" spans="1:1" x14ac:dyDescent="0.3">
      <c r="A330" s="17"/>
    </row>
    <row r="331" spans="1:1" x14ac:dyDescent="0.3">
      <c r="A331" s="17"/>
    </row>
    <row r="332" spans="1:1" x14ac:dyDescent="0.3">
      <c r="A332" s="17"/>
    </row>
    <row r="333" spans="1:1" x14ac:dyDescent="0.3">
      <c r="A333" s="17"/>
    </row>
    <row r="334" spans="1:1" x14ac:dyDescent="0.3">
      <c r="A334" s="17"/>
    </row>
    <row r="335" spans="1:1" x14ac:dyDescent="0.3">
      <c r="A335" s="17"/>
    </row>
    <row r="336" spans="1:1" x14ac:dyDescent="0.3">
      <c r="A336" s="17"/>
    </row>
    <row r="337" spans="1:1" x14ac:dyDescent="0.3">
      <c r="A337" s="17"/>
    </row>
    <row r="338" spans="1:1" x14ac:dyDescent="0.3">
      <c r="A338" s="17"/>
    </row>
    <row r="339" spans="1:1" x14ac:dyDescent="0.3">
      <c r="A339" s="17"/>
    </row>
    <row r="340" spans="1:1" x14ac:dyDescent="0.3">
      <c r="A340" s="17"/>
    </row>
    <row r="341" spans="1:1" x14ac:dyDescent="0.3">
      <c r="A341" s="17"/>
    </row>
    <row r="342" spans="1:1" x14ac:dyDescent="0.3">
      <c r="A342" s="17"/>
    </row>
    <row r="343" spans="1:1" x14ac:dyDescent="0.3">
      <c r="A343" s="17"/>
    </row>
    <row r="344" spans="1:1" x14ac:dyDescent="0.3">
      <c r="A344" s="17"/>
    </row>
    <row r="345" spans="1:1" x14ac:dyDescent="0.3">
      <c r="A345" s="17"/>
    </row>
    <row r="346" spans="1:1" x14ac:dyDescent="0.3">
      <c r="A346" s="17"/>
    </row>
    <row r="347" spans="1:1" x14ac:dyDescent="0.3">
      <c r="A347" s="17"/>
    </row>
    <row r="348" spans="1:1" x14ac:dyDescent="0.3">
      <c r="A348" s="17"/>
    </row>
    <row r="349" spans="1:1" x14ac:dyDescent="0.3">
      <c r="A349" s="17"/>
    </row>
    <row r="350" spans="1:1" x14ac:dyDescent="0.3">
      <c r="A350" s="17"/>
    </row>
    <row r="351" spans="1:1" x14ac:dyDescent="0.3">
      <c r="A351" s="17"/>
    </row>
    <row r="352" spans="1:1" x14ac:dyDescent="0.3">
      <c r="A352" s="17"/>
    </row>
    <row r="353" spans="1:1" x14ac:dyDescent="0.3">
      <c r="A353" s="17"/>
    </row>
    <row r="354" spans="1:1" x14ac:dyDescent="0.3">
      <c r="A354" s="17"/>
    </row>
    <row r="355" spans="1:1" x14ac:dyDescent="0.3">
      <c r="A355" s="17"/>
    </row>
    <row r="356" spans="1:1" x14ac:dyDescent="0.3">
      <c r="A356" s="17"/>
    </row>
    <row r="357" spans="1:1" x14ac:dyDescent="0.3">
      <c r="A357" s="17"/>
    </row>
    <row r="358" spans="1:1" x14ac:dyDescent="0.3">
      <c r="A358" s="17"/>
    </row>
    <row r="359" spans="1:1" x14ac:dyDescent="0.3">
      <c r="A359" s="17"/>
    </row>
    <row r="360" spans="1:1" x14ac:dyDescent="0.3">
      <c r="A360" s="17"/>
    </row>
    <row r="361" spans="1:1" x14ac:dyDescent="0.3">
      <c r="A361" s="17"/>
    </row>
    <row r="362" spans="1:1" x14ac:dyDescent="0.3">
      <c r="A362" s="17"/>
    </row>
    <row r="363" spans="1:1" x14ac:dyDescent="0.3">
      <c r="A363" s="17"/>
    </row>
    <row r="364" spans="1:1" x14ac:dyDescent="0.3">
      <c r="A364" s="17"/>
    </row>
    <row r="365" spans="1:1" x14ac:dyDescent="0.3">
      <c r="A365" s="17"/>
    </row>
    <row r="366" spans="1:1" x14ac:dyDescent="0.3">
      <c r="A366" s="17"/>
    </row>
    <row r="367" spans="1:1" x14ac:dyDescent="0.3">
      <c r="A367" s="17"/>
    </row>
    <row r="368" spans="1:1" x14ac:dyDescent="0.3">
      <c r="A368" s="17"/>
    </row>
    <row r="369" spans="1:1" x14ac:dyDescent="0.3">
      <c r="A369" s="17"/>
    </row>
    <row r="370" spans="1:1" x14ac:dyDescent="0.3">
      <c r="A370" s="17"/>
    </row>
    <row r="371" spans="1:1" x14ac:dyDescent="0.3">
      <c r="A371" s="17"/>
    </row>
    <row r="372" spans="1:1" x14ac:dyDescent="0.3">
      <c r="A372" s="17"/>
    </row>
    <row r="373" spans="1:1" x14ac:dyDescent="0.3">
      <c r="A373" s="17"/>
    </row>
    <row r="374" spans="1:1" x14ac:dyDescent="0.3">
      <c r="A374" s="17"/>
    </row>
    <row r="375" spans="1:1" x14ac:dyDescent="0.3">
      <c r="A375" s="17"/>
    </row>
    <row r="376" spans="1:1" x14ac:dyDescent="0.3">
      <c r="A376" s="17"/>
    </row>
    <row r="377" spans="1:1" x14ac:dyDescent="0.3">
      <c r="A377" s="17"/>
    </row>
    <row r="378" spans="1:1" x14ac:dyDescent="0.3">
      <c r="A378" s="17"/>
    </row>
    <row r="379" spans="1:1" x14ac:dyDescent="0.3">
      <c r="A379" s="17"/>
    </row>
    <row r="380" spans="1:1" x14ac:dyDescent="0.3">
      <c r="A380" s="17"/>
    </row>
    <row r="381" spans="1:1" x14ac:dyDescent="0.3">
      <c r="A381" s="17"/>
    </row>
    <row r="382" spans="1:1" x14ac:dyDescent="0.3">
      <c r="A382" s="17"/>
    </row>
    <row r="383" spans="1:1" x14ac:dyDescent="0.3">
      <c r="A383" s="17"/>
    </row>
    <row r="384" spans="1:1" x14ac:dyDescent="0.3">
      <c r="A384" s="17"/>
    </row>
    <row r="385" spans="1:1" x14ac:dyDescent="0.3">
      <c r="A385" s="17"/>
    </row>
    <row r="386" spans="1:1" x14ac:dyDescent="0.3">
      <c r="A386" s="17"/>
    </row>
    <row r="387" spans="1:1" x14ac:dyDescent="0.3">
      <c r="A387" s="17"/>
    </row>
    <row r="388" spans="1:1" x14ac:dyDescent="0.3">
      <c r="A388" s="17"/>
    </row>
    <row r="389" spans="1:1" x14ac:dyDescent="0.3">
      <c r="A389" s="17"/>
    </row>
    <row r="390" spans="1:1" x14ac:dyDescent="0.3">
      <c r="A390" s="17"/>
    </row>
    <row r="391" spans="1:1" x14ac:dyDescent="0.3">
      <c r="A391" s="17"/>
    </row>
    <row r="392" spans="1:1" x14ac:dyDescent="0.3">
      <c r="A392" s="17"/>
    </row>
    <row r="393" spans="1:1" x14ac:dyDescent="0.3">
      <c r="A393" s="17"/>
    </row>
    <row r="394" spans="1:1" x14ac:dyDescent="0.3">
      <c r="A394" s="17"/>
    </row>
    <row r="395" spans="1:1" x14ac:dyDescent="0.3">
      <c r="A395" s="17"/>
    </row>
    <row r="396" spans="1:1" x14ac:dyDescent="0.3">
      <c r="A396" s="17"/>
    </row>
    <row r="397" spans="1:1" x14ac:dyDescent="0.3">
      <c r="A397" s="17"/>
    </row>
    <row r="398" spans="1:1" x14ac:dyDescent="0.3">
      <c r="A398" s="17"/>
    </row>
    <row r="399" spans="1:1" x14ac:dyDescent="0.3">
      <c r="A399" s="17"/>
    </row>
    <row r="400" spans="1:1" x14ac:dyDescent="0.3">
      <c r="A400" s="17"/>
    </row>
    <row r="401" spans="1:1" x14ac:dyDescent="0.3">
      <c r="A401" s="17"/>
    </row>
    <row r="402" spans="1:1" x14ac:dyDescent="0.3">
      <c r="A402" s="17"/>
    </row>
    <row r="403" spans="1:1" x14ac:dyDescent="0.3">
      <c r="A403" s="17"/>
    </row>
    <row r="404" spans="1:1" x14ac:dyDescent="0.3">
      <c r="A404" s="17"/>
    </row>
    <row r="405" spans="1:1" x14ac:dyDescent="0.3">
      <c r="A405" s="17"/>
    </row>
    <row r="406" spans="1:1" x14ac:dyDescent="0.3">
      <c r="A406" s="17"/>
    </row>
    <row r="407" spans="1:1" x14ac:dyDescent="0.3">
      <c r="A407" s="17"/>
    </row>
    <row r="408" spans="1:1" x14ac:dyDescent="0.3">
      <c r="A408" s="17"/>
    </row>
    <row r="409" spans="1:1" x14ac:dyDescent="0.3">
      <c r="A409" s="17"/>
    </row>
    <row r="410" spans="1:1" x14ac:dyDescent="0.3">
      <c r="A410" s="17"/>
    </row>
    <row r="411" spans="1:1" x14ac:dyDescent="0.3">
      <c r="A411" s="17"/>
    </row>
    <row r="412" spans="1:1" x14ac:dyDescent="0.3">
      <c r="A412" s="17"/>
    </row>
    <row r="413" spans="1:1" x14ac:dyDescent="0.3">
      <c r="A413" s="17"/>
    </row>
    <row r="414" spans="1:1" x14ac:dyDescent="0.3">
      <c r="A414" s="17"/>
    </row>
    <row r="415" spans="1:1" x14ac:dyDescent="0.3">
      <c r="A415" s="17"/>
    </row>
    <row r="416" spans="1:1" x14ac:dyDescent="0.3">
      <c r="A416" s="17"/>
    </row>
    <row r="417" spans="1:1" x14ac:dyDescent="0.3">
      <c r="A417" s="17"/>
    </row>
    <row r="418" spans="1:1" x14ac:dyDescent="0.3">
      <c r="A418" s="17"/>
    </row>
    <row r="419" spans="1:1" x14ac:dyDescent="0.3">
      <c r="A419" s="17"/>
    </row>
    <row r="420" spans="1:1" x14ac:dyDescent="0.3">
      <c r="A420" s="17"/>
    </row>
    <row r="421" spans="1:1" x14ac:dyDescent="0.3">
      <c r="A421" s="17"/>
    </row>
    <row r="422" spans="1:1" x14ac:dyDescent="0.3">
      <c r="A422" s="17"/>
    </row>
    <row r="423" spans="1:1" x14ac:dyDescent="0.3">
      <c r="A423" s="17"/>
    </row>
    <row r="424" spans="1:1" x14ac:dyDescent="0.3">
      <c r="A424" s="17"/>
    </row>
    <row r="425" spans="1:1" x14ac:dyDescent="0.3">
      <c r="A425" s="17"/>
    </row>
    <row r="426" spans="1:1" x14ac:dyDescent="0.3">
      <c r="A426" s="17"/>
    </row>
    <row r="427" spans="1:1" x14ac:dyDescent="0.3">
      <c r="A427" s="17"/>
    </row>
    <row r="428" spans="1:1" x14ac:dyDescent="0.3">
      <c r="A428" s="17"/>
    </row>
    <row r="429" spans="1:1" x14ac:dyDescent="0.3">
      <c r="A429" s="17"/>
    </row>
    <row r="430" spans="1:1" x14ac:dyDescent="0.3">
      <c r="A430" s="17"/>
    </row>
    <row r="431" spans="1:1" x14ac:dyDescent="0.3">
      <c r="A431" s="17"/>
    </row>
    <row r="432" spans="1:1" x14ac:dyDescent="0.3">
      <c r="A432" s="17"/>
    </row>
    <row r="433" spans="1:1" x14ac:dyDescent="0.3">
      <c r="A433" s="17"/>
    </row>
    <row r="434" spans="1:1" x14ac:dyDescent="0.3">
      <c r="A434" s="17"/>
    </row>
    <row r="435" spans="1:1" x14ac:dyDescent="0.3">
      <c r="A435" s="17"/>
    </row>
    <row r="436" spans="1:1" x14ac:dyDescent="0.3">
      <c r="A436" s="17"/>
    </row>
    <row r="437" spans="1:1" x14ac:dyDescent="0.3">
      <c r="A437" s="17"/>
    </row>
    <row r="438" spans="1:1" x14ac:dyDescent="0.3">
      <c r="A438" s="17"/>
    </row>
    <row r="439" spans="1:1" x14ac:dyDescent="0.3">
      <c r="A439" s="17"/>
    </row>
    <row r="440" spans="1:1" x14ac:dyDescent="0.3">
      <c r="A440" s="17"/>
    </row>
    <row r="441" spans="1:1" x14ac:dyDescent="0.3">
      <c r="A441" s="17"/>
    </row>
    <row r="442" spans="1:1" x14ac:dyDescent="0.3">
      <c r="A442" s="17"/>
    </row>
    <row r="443" spans="1:1" x14ac:dyDescent="0.3">
      <c r="A443" s="17"/>
    </row>
    <row r="444" spans="1:1" x14ac:dyDescent="0.3">
      <c r="A444" s="17"/>
    </row>
    <row r="445" spans="1:1" x14ac:dyDescent="0.3">
      <c r="A445" s="17"/>
    </row>
    <row r="446" spans="1:1" x14ac:dyDescent="0.3">
      <c r="A446" s="17"/>
    </row>
    <row r="447" spans="1:1" x14ac:dyDescent="0.3">
      <c r="A447" s="17"/>
    </row>
    <row r="448" spans="1:1" x14ac:dyDescent="0.3">
      <c r="A448" s="17"/>
    </row>
    <row r="449" spans="1:1" x14ac:dyDescent="0.3">
      <c r="A449" s="17"/>
    </row>
    <row r="450" spans="1:1" x14ac:dyDescent="0.3">
      <c r="A450" s="17"/>
    </row>
    <row r="451" spans="1:1" x14ac:dyDescent="0.3">
      <c r="A451" s="17"/>
    </row>
    <row r="452" spans="1:1" x14ac:dyDescent="0.3">
      <c r="A452" s="17"/>
    </row>
    <row r="453" spans="1:1" x14ac:dyDescent="0.3">
      <c r="A453" s="17"/>
    </row>
    <row r="454" spans="1:1" x14ac:dyDescent="0.3">
      <c r="A454" s="17"/>
    </row>
    <row r="455" spans="1:1" x14ac:dyDescent="0.3">
      <c r="A455" s="17"/>
    </row>
    <row r="456" spans="1:1" x14ac:dyDescent="0.3">
      <c r="A456" s="17"/>
    </row>
    <row r="457" spans="1:1" x14ac:dyDescent="0.3">
      <c r="A457" s="17"/>
    </row>
    <row r="458" spans="1:1" x14ac:dyDescent="0.3">
      <c r="A458" s="17"/>
    </row>
    <row r="459" spans="1:1" x14ac:dyDescent="0.3">
      <c r="A459" s="17"/>
    </row>
    <row r="460" spans="1:1" x14ac:dyDescent="0.3">
      <c r="A460" s="17"/>
    </row>
    <row r="461" spans="1:1" x14ac:dyDescent="0.3">
      <c r="A461" s="17"/>
    </row>
    <row r="462" spans="1:1" x14ac:dyDescent="0.3">
      <c r="A462" s="17"/>
    </row>
    <row r="463" spans="1:1" x14ac:dyDescent="0.3">
      <c r="A463" s="17"/>
    </row>
    <row r="464" spans="1:1" x14ac:dyDescent="0.3">
      <c r="A464" s="17"/>
    </row>
    <row r="465" spans="1:1" x14ac:dyDescent="0.3">
      <c r="A465" s="17"/>
    </row>
    <row r="466" spans="1:1" x14ac:dyDescent="0.3">
      <c r="A466" s="17"/>
    </row>
    <row r="467" spans="1:1" x14ac:dyDescent="0.3">
      <c r="A467" s="17"/>
    </row>
    <row r="468" spans="1:1" x14ac:dyDescent="0.3">
      <c r="A468" s="17"/>
    </row>
    <row r="469" spans="1:1" x14ac:dyDescent="0.3">
      <c r="A469" s="17"/>
    </row>
    <row r="470" spans="1:1" x14ac:dyDescent="0.3">
      <c r="A470" s="17"/>
    </row>
    <row r="471" spans="1:1" x14ac:dyDescent="0.3">
      <c r="A471" s="17"/>
    </row>
    <row r="472" spans="1:1" x14ac:dyDescent="0.3">
      <c r="A472" s="17"/>
    </row>
    <row r="473" spans="1:1" x14ac:dyDescent="0.3">
      <c r="A473" s="17"/>
    </row>
    <row r="474" spans="1:1" x14ac:dyDescent="0.3">
      <c r="A474" s="17"/>
    </row>
    <row r="475" spans="1:1" x14ac:dyDescent="0.3">
      <c r="A475" s="17"/>
    </row>
    <row r="476" spans="1:1" x14ac:dyDescent="0.3">
      <c r="A476" s="17"/>
    </row>
    <row r="477" spans="1:1" x14ac:dyDescent="0.3">
      <c r="A477" s="17"/>
    </row>
    <row r="478" spans="1:1" x14ac:dyDescent="0.3">
      <c r="A478" s="17"/>
    </row>
    <row r="479" spans="1:1" x14ac:dyDescent="0.3">
      <c r="A479" s="17"/>
    </row>
    <row r="480" spans="1:1" x14ac:dyDescent="0.3">
      <c r="A480" s="17"/>
    </row>
    <row r="481" spans="1:1" x14ac:dyDescent="0.3">
      <c r="A481" s="17"/>
    </row>
    <row r="482" spans="1:1" x14ac:dyDescent="0.3">
      <c r="A482" s="17"/>
    </row>
    <row r="483" spans="1:1" x14ac:dyDescent="0.3">
      <c r="A483" s="17"/>
    </row>
    <row r="484" spans="1:1" x14ac:dyDescent="0.3">
      <c r="A484" s="17"/>
    </row>
    <row r="485" spans="1:1" x14ac:dyDescent="0.3">
      <c r="A485" s="17"/>
    </row>
    <row r="486" spans="1:1" x14ac:dyDescent="0.3">
      <c r="A486" s="17"/>
    </row>
    <row r="487" spans="1:1" x14ac:dyDescent="0.3">
      <c r="A487" s="17"/>
    </row>
    <row r="488" spans="1:1" x14ac:dyDescent="0.3">
      <c r="A488" s="17"/>
    </row>
    <row r="489" spans="1:1" x14ac:dyDescent="0.3">
      <c r="A489" s="17"/>
    </row>
    <row r="490" spans="1:1" x14ac:dyDescent="0.3">
      <c r="A490" s="17"/>
    </row>
    <row r="491" spans="1:1" x14ac:dyDescent="0.3">
      <c r="A491" s="17"/>
    </row>
    <row r="492" spans="1:1" x14ac:dyDescent="0.3">
      <c r="A492" s="17"/>
    </row>
    <row r="493" spans="1:1" x14ac:dyDescent="0.3">
      <c r="A493" s="17"/>
    </row>
    <row r="494" spans="1:1" x14ac:dyDescent="0.3">
      <c r="A494" s="17"/>
    </row>
    <row r="495" spans="1:1" x14ac:dyDescent="0.3">
      <c r="A495" s="17"/>
    </row>
    <row r="496" spans="1:1" x14ac:dyDescent="0.3">
      <c r="A496" s="17"/>
    </row>
    <row r="497" spans="1:1" x14ac:dyDescent="0.3">
      <c r="A497" s="17"/>
    </row>
    <row r="498" spans="1:1" x14ac:dyDescent="0.3">
      <c r="A498" s="17"/>
    </row>
    <row r="499" spans="1:1" x14ac:dyDescent="0.3">
      <c r="A499" s="17"/>
    </row>
    <row r="500" spans="1:1" x14ac:dyDescent="0.3">
      <c r="A500" s="17"/>
    </row>
    <row r="501" spans="1:1" x14ac:dyDescent="0.3">
      <c r="A501" s="17"/>
    </row>
    <row r="502" spans="1:1" x14ac:dyDescent="0.3">
      <c r="A502" s="17"/>
    </row>
    <row r="503" spans="1:1" x14ac:dyDescent="0.3">
      <c r="A503" s="17"/>
    </row>
    <row r="504" spans="1:1" x14ac:dyDescent="0.3">
      <c r="A504" s="17"/>
    </row>
    <row r="505" spans="1:1" x14ac:dyDescent="0.3">
      <c r="A505" s="17"/>
    </row>
    <row r="506" spans="1:1" x14ac:dyDescent="0.3">
      <c r="A506" s="17"/>
    </row>
    <row r="507" spans="1:1" x14ac:dyDescent="0.3">
      <c r="A507" s="17"/>
    </row>
    <row r="508" spans="1:1" x14ac:dyDescent="0.3">
      <c r="A508" s="17"/>
    </row>
    <row r="509" spans="1:1" x14ac:dyDescent="0.3">
      <c r="A509" s="17"/>
    </row>
    <row r="510" spans="1:1" x14ac:dyDescent="0.3">
      <c r="A510" s="17"/>
    </row>
    <row r="511" spans="1:1" x14ac:dyDescent="0.3">
      <c r="A511" s="17"/>
    </row>
    <row r="512" spans="1:1" x14ac:dyDescent="0.3">
      <c r="A512" s="17"/>
    </row>
    <row r="513" spans="1:1" x14ac:dyDescent="0.3">
      <c r="A513" s="17"/>
    </row>
    <row r="514" spans="1:1" x14ac:dyDescent="0.3">
      <c r="A514" s="17"/>
    </row>
    <row r="515" spans="1:1" x14ac:dyDescent="0.3">
      <c r="A515" s="17"/>
    </row>
    <row r="516" spans="1:1" x14ac:dyDescent="0.3">
      <c r="A516" s="17"/>
    </row>
    <row r="517" spans="1:1" x14ac:dyDescent="0.3">
      <c r="A517" s="17"/>
    </row>
    <row r="518" spans="1:1" x14ac:dyDescent="0.3">
      <c r="A518" s="17"/>
    </row>
    <row r="519" spans="1:1" x14ac:dyDescent="0.3">
      <c r="A519" s="17"/>
    </row>
    <row r="520" spans="1:1" x14ac:dyDescent="0.3">
      <c r="A520" s="17"/>
    </row>
    <row r="521" spans="1:1" x14ac:dyDescent="0.3">
      <c r="A521" s="17"/>
    </row>
    <row r="522" spans="1:1" x14ac:dyDescent="0.3">
      <c r="A522" s="17"/>
    </row>
    <row r="523" spans="1:1" x14ac:dyDescent="0.3">
      <c r="A523" s="17"/>
    </row>
    <row r="524" spans="1:1" x14ac:dyDescent="0.3">
      <c r="A524" s="17"/>
    </row>
    <row r="525" spans="1:1" x14ac:dyDescent="0.3">
      <c r="A525" s="17"/>
    </row>
    <row r="526" spans="1:1" x14ac:dyDescent="0.3">
      <c r="A526" s="17"/>
    </row>
    <row r="527" spans="1:1" x14ac:dyDescent="0.3">
      <c r="A527" s="17"/>
    </row>
    <row r="528" spans="1:1" x14ac:dyDescent="0.3">
      <c r="A528" s="17"/>
    </row>
    <row r="529" spans="1:1" x14ac:dyDescent="0.3">
      <c r="A529" s="17"/>
    </row>
    <row r="530" spans="1:1" x14ac:dyDescent="0.3">
      <c r="A530" s="17"/>
    </row>
    <row r="531" spans="1:1" x14ac:dyDescent="0.3">
      <c r="A531" s="17"/>
    </row>
    <row r="532" spans="1:1" x14ac:dyDescent="0.3">
      <c r="A532" s="17"/>
    </row>
    <row r="533" spans="1:1" x14ac:dyDescent="0.3">
      <c r="A533" s="17"/>
    </row>
    <row r="534" spans="1:1" x14ac:dyDescent="0.3">
      <c r="A534" s="17"/>
    </row>
    <row r="535" spans="1:1" x14ac:dyDescent="0.3">
      <c r="A535" s="17"/>
    </row>
    <row r="536" spans="1:1" x14ac:dyDescent="0.3">
      <c r="A536" s="17"/>
    </row>
    <row r="537" spans="1:1" x14ac:dyDescent="0.3">
      <c r="A537" s="17"/>
    </row>
    <row r="538" spans="1:1" x14ac:dyDescent="0.3">
      <c r="A538" s="17"/>
    </row>
    <row r="539" spans="1:1" x14ac:dyDescent="0.3">
      <c r="A539" s="17"/>
    </row>
    <row r="540" spans="1:1" x14ac:dyDescent="0.3">
      <c r="A540" s="17"/>
    </row>
    <row r="541" spans="1:1" x14ac:dyDescent="0.3">
      <c r="A541" s="17"/>
    </row>
    <row r="542" spans="1:1" x14ac:dyDescent="0.3">
      <c r="A542" s="17"/>
    </row>
    <row r="543" spans="1:1" x14ac:dyDescent="0.3">
      <c r="A543" s="17"/>
    </row>
    <row r="544" spans="1:1" x14ac:dyDescent="0.3">
      <c r="A544" s="17"/>
    </row>
    <row r="545" spans="1:1" x14ac:dyDescent="0.3">
      <c r="A545" s="17"/>
    </row>
    <row r="546" spans="1:1" x14ac:dyDescent="0.3">
      <c r="A546" s="17"/>
    </row>
    <row r="547" spans="1:1" x14ac:dyDescent="0.3">
      <c r="A547" s="17"/>
    </row>
    <row r="548" spans="1:1" x14ac:dyDescent="0.3">
      <c r="A548" s="17"/>
    </row>
    <row r="549" spans="1:1" x14ac:dyDescent="0.3">
      <c r="A549" s="17"/>
    </row>
    <row r="550" spans="1:1" x14ac:dyDescent="0.3">
      <c r="A550" s="17"/>
    </row>
    <row r="551" spans="1:1" x14ac:dyDescent="0.3">
      <c r="A551" s="17"/>
    </row>
    <row r="552" spans="1:1" x14ac:dyDescent="0.3">
      <c r="A552" s="17"/>
    </row>
    <row r="553" spans="1:1" x14ac:dyDescent="0.3">
      <c r="A553" s="17"/>
    </row>
    <row r="554" spans="1:1" x14ac:dyDescent="0.3">
      <c r="A554" s="17"/>
    </row>
    <row r="555" spans="1:1" x14ac:dyDescent="0.3">
      <c r="A555" s="17"/>
    </row>
    <row r="556" spans="1:1" x14ac:dyDescent="0.3">
      <c r="A556" s="17"/>
    </row>
    <row r="557" spans="1:1" x14ac:dyDescent="0.3">
      <c r="A557" s="17"/>
    </row>
    <row r="558" spans="1:1" x14ac:dyDescent="0.3">
      <c r="A558" s="17"/>
    </row>
    <row r="559" spans="1:1" x14ac:dyDescent="0.3">
      <c r="A559" s="17"/>
    </row>
    <row r="560" spans="1:1" x14ac:dyDescent="0.3">
      <c r="A560" s="17"/>
    </row>
    <row r="561" spans="1:1" x14ac:dyDescent="0.3">
      <c r="A561" s="17"/>
    </row>
    <row r="562" spans="1:1" x14ac:dyDescent="0.3">
      <c r="A562" s="17"/>
    </row>
    <row r="563" spans="1:1" x14ac:dyDescent="0.3">
      <c r="A563" s="17"/>
    </row>
    <row r="564" spans="1:1" x14ac:dyDescent="0.3">
      <c r="A564" s="17"/>
    </row>
    <row r="565" spans="1:1" x14ac:dyDescent="0.3">
      <c r="A565" s="17"/>
    </row>
    <row r="566" spans="1:1" x14ac:dyDescent="0.3">
      <c r="A566" s="17"/>
    </row>
    <row r="567" spans="1:1" x14ac:dyDescent="0.3">
      <c r="A567" s="17"/>
    </row>
    <row r="568" spans="1:1" x14ac:dyDescent="0.3">
      <c r="A568" s="17"/>
    </row>
    <row r="569" spans="1:1" x14ac:dyDescent="0.3">
      <c r="A569" s="17"/>
    </row>
    <row r="570" spans="1:1" x14ac:dyDescent="0.3">
      <c r="A570" s="17"/>
    </row>
    <row r="571" spans="1:1" x14ac:dyDescent="0.3">
      <c r="A571" s="17"/>
    </row>
    <row r="572" spans="1:1" x14ac:dyDescent="0.3">
      <c r="A572" s="17"/>
    </row>
    <row r="573" spans="1:1" x14ac:dyDescent="0.3">
      <c r="A573" s="17"/>
    </row>
    <row r="574" spans="1:1" x14ac:dyDescent="0.3">
      <c r="A574" s="17"/>
    </row>
    <row r="575" spans="1:1" x14ac:dyDescent="0.3">
      <c r="A575" s="17"/>
    </row>
    <row r="576" spans="1:1" x14ac:dyDescent="0.3">
      <c r="A576" s="17"/>
    </row>
    <row r="577" spans="1:1" x14ac:dyDescent="0.3">
      <c r="A577" s="17"/>
    </row>
    <row r="578" spans="1:1" x14ac:dyDescent="0.3">
      <c r="A578" s="17"/>
    </row>
    <row r="579" spans="1:1" x14ac:dyDescent="0.3">
      <c r="A579" s="17"/>
    </row>
    <row r="580" spans="1:1" x14ac:dyDescent="0.3">
      <c r="A580" s="17"/>
    </row>
    <row r="581" spans="1:1" x14ac:dyDescent="0.3">
      <c r="A581" s="17"/>
    </row>
    <row r="582" spans="1:1" x14ac:dyDescent="0.3">
      <c r="A582" s="17"/>
    </row>
    <row r="583" spans="1:1" x14ac:dyDescent="0.3">
      <c r="A583" s="17"/>
    </row>
    <row r="584" spans="1:1" x14ac:dyDescent="0.3">
      <c r="A584" s="17"/>
    </row>
    <row r="585" spans="1:1" x14ac:dyDescent="0.3">
      <c r="A585" s="17"/>
    </row>
    <row r="586" spans="1:1" x14ac:dyDescent="0.3">
      <c r="A586" s="17"/>
    </row>
    <row r="587" spans="1:1" x14ac:dyDescent="0.3">
      <c r="A587" s="17"/>
    </row>
    <row r="588" spans="1:1" x14ac:dyDescent="0.3">
      <c r="A588" s="17"/>
    </row>
    <row r="589" spans="1:1" x14ac:dyDescent="0.3">
      <c r="A589" s="17"/>
    </row>
    <row r="590" spans="1:1" x14ac:dyDescent="0.3">
      <c r="A590" s="17"/>
    </row>
    <row r="591" spans="1:1" x14ac:dyDescent="0.3">
      <c r="A591" s="17"/>
    </row>
    <row r="592" spans="1:1" x14ac:dyDescent="0.3">
      <c r="A592" s="17"/>
    </row>
    <row r="593" spans="1:1" x14ac:dyDescent="0.3">
      <c r="A593" s="17"/>
    </row>
    <row r="594" spans="1:1" x14ac:dyDescent="0.3">
      <c r="A594" s="17"/>
    </row>
    <row r="595" spans="1:1" x14ac:dyDescent="0.3">
      <c r="A595" s="17"/>
    </row>
    <row r="596" spans="1:1" x14ac:dyDescent="0.3">
      <c r="A596" s="17"/>
    </row>
    <row r="597" spans="1:1" x14ac:dyDescent="0.3">
      <c r="A597" s="17"/>
    </row>
    <row r="598" spans="1:1" x14ac:dyDescent="0.3">
      <c r="A598" s="17"/>
    </row>
    <row r="599" spans="1:1" x14ac:dyDescent="0.3">
      <c r="A599" s="17"/>
    </row>
    <row r="600" spans="1:1" x14ac:dyDescent="0.3">
      <c r="A600" s="17"/>
    </row>
    <row r="601" spans="1:1" x14ac:dyDescent="0.3">
      <c r="A601" s="17"/>
    </row>
    <row r="602" spans="1:1" x14ac:dyDescent="0.3">
      <c r="A602" s="17"/>
    </row>
    <row r="603" spans="1:1" x14ac:dyDescent="0.3">
      <c r="A603" s="17"/>
    </row>
    <row r="604" spans="1:1" x14ac:dyDescent="0.3">
      <c r="A604" s="17"/>
    </row>
    <row r="605" spans="1:1" x14ac:dyDescent="0.3">
      <c r="A605" s="17"/>
    </row>
    <row r="606" spans="1:1" x14ac:dyDescent="0.3">
      <c r="A606" s="17"/>
    </row>
    <row r="607" spans="1:1" x14ac:dyDescent="0.3">
      <c r="A607" s="17"/>
    </row>
    <row r="608" spans="1:1" x14ac:dyDescent="0.3">
      <c r="A608" s="17"/>
    </row>
    <row r="609" spans="1:1" x14ac:dyDescent="0.3">
      <c r="A609" s="17"/>
    </row>
    <row r="610" spans="1:1" x14ac:dyDescent="0.3">
      <c r="A610" s="17"/>
    </row>
    <row r="611" spans="1:1" x14ac:dyDescent="0.3">
      <c r="A611" s="17"/>
    </row>
    <row r="612" spans="1:1" x14ac:dyDescent="0.3">
      <c r="A612" s="17"/>
    </row>
    <row r="613" spans="1:1" x14ac:dyDescent="0.3">
      <c r="A613" s="17"/>
    </row>
    <row r="614" spans="1:1" x14ac:dyDescent="0.3">
      <c r="A614" s="17"/>
    </row>
    <row r="615" spans="1:1" x14ac:dyDescent="0.3">
      <c r="A615" s="17"/>
    </row>
    <row r="616" spans="1:1" x14ac:dyDescent="0.3">
      <c r="A616" s="17"/>
    </row>
    <row r="617" spans="1:1" x14ac:dyDescent="0.3">
      <c r="A617" s="17"/>
    </row>
    <row r="618" spans="1:1" x14ac:dyDescent="0.3">
      <c r="A618" s="17"/>
    </row>
    <row r="619" spans="1:1" x14ac:dyDescent="0.3">
      <c r="A619" s="17"/>
    </row>
    <row r="620" spans="1:1" x14ac:dyDescent="0.3">
      <c r="A620" s="17"/>
    </row>
    <row r="621" spans="1:1" x14ac:dyDescent="0.3">
      <c r="A621" s="17"/>
    </row>
    <row r="622" spans="1:1" x14ac:dyDescent="0.3">
      <c r="A622" s="17"/>
    </row>
    <row r="623" spans="1:1" x14ac:dyDescent="0.3">
      <c r="A623" s="17"/>
    </row>
    <row r="624" spans="1:1" x14ac:dyDescent="0.3">
      <c r="A624" s="17"/>
    </row>
    <row r="625" spans="1:1" x14ac:dyDescent="0.3">
      <c r="A625" s="17"/>
    </row>
    <row r="626" spans="1:1" x14ac:dyDescent="0.3">
      <c r="A626" s="17"/>
    </row>
    <row r="627" spans="1:1" x14ac:dyDescent="0.3">
      <c r="A627" s="17"/>
    </row>
    <row r="628" spans="1:1" x14ac:dyDescent="0.3">
      <c r="A628" s="17"/>
    </row>
    <row r="629" spans="1:1" x14ac:dyDescent="0.3">
      <c r="A629" s="17"/>
    </row>
    <row r="630" spans="1:1" x14ac:dyDescent="0.3">
      <c r="A630" s="17"/>
    </row>
    <row r="631" spans="1:1" x14ac:dyDescent="0.3">
      <c r="A631" s="17"/>
    </row>
    <row r="632" spans="1:1" x14ac:dyDescent="0.3">
      <c r="A632" s="17"/>
    </row>
    <row r="633" spans="1:1" x14ac:dyDescent="0.3">
      <c r="A633" s="17"/>
    </row>
    <row r="634" spans="1:1" x14ac:dyDescent="0.3">
      <c r="A634" s="17"/>
    </row>
    <row r="635" spans="1:1" x14ac:dyDescent="0.3">
      <c r="A635" s="17"/>
    </row>
    <row r="636" spans="1:1" x14ac:dyDescent="0.3">
      <c r="A636" s="17"/>
    </row>
    <row r="637" spans="1:1" x14ac:dyDescent="0.3">
      <c r="A637" s="17"/>
    </row>
    <row r="638" spans="1:1" x14ac:dyDescent="0.3">
      <c r="A638" s="17"/>
    </row>
    <row r="639" spans="1:1" x14ac:dyDescent="0.3">
      <c r="A639" s="17"/>
    </row>
    <row r="640" spans="1:1" x14ac:dyDescent="0.3">
      <c r="A640" s="17"/>
    </row>
    <row r="641" spans="1:1" x14ac:dyDescent="0.3">
      <c r="A641" s="17"/>
    </row>
    <row r="642" spans="1:1" x14ac:dyDescent="0.3">
      <c r="A642" s="17"/>
    </row>
    <row r="643" spans="1:1" x14ac:dyDescent="0.3">
      <c r="A643" s="17"/>
    </row>
    <row r="644" spans="1:1" x14ac:dyDescent="0.3">
      <c r="A644" s="17"/>
    </row>
    <row r="645" spans="1:1" x14ac:dyDescent="0.3">
      <c r="A645" s="17"/>
    </row>
    <row r="646" spans="1:1" x14ac:dyDescent="0.3">
      <c r="A646" s="17"/>
    </row>
    <row r="647" spans="1:1" x14ac:dyDescent="0.3">
      <c r="A647" s="17"/>
    </row>
    <row r="648" spans="1:1" x14ac:dyDescent="0.3">
      <c r="A648" s="17"/>
    </row>
    <row r="649" spans="1:1" x14ac:dyDescent="0.3">
      <c r="A649" s="17"/>
    </row>
    <row r="650" spans="1:1" x14ac:dyDescent="0.3">
      <c r="A650" s="17"/>
    </row>
    <row r="651" spans="1:1" x14ac:dyDescent="0.3">
      <c r="A651" s="17"/>
    </row>
    <row r="652" spans="1:1" x14ac:dyDescent="0.3">
      <c r="A652" s="17"/>
    </row>
    <row r="653" spans="1:1" x14ac:dyDescent="0.3">
      <c r="A653" s="17"/>
    </row>
    <row r="654" spans="1:1" x14ac:dyDescent="0.3">
      <c r="A654" s="17"/>
    </row>
    <row r="655" spans="1:1" x14ac:dyDescent="0.3">
      <c r="A655" s="17"/>
    </row>
    <row r="656" spans="1:1" x14ac:dyDescent="0.3">
      <c r="A656" s="17"/>
    </row>
    <row r="657" spans="1:1" x14ac:dyDescent="0.3">
      <c r="A657" s="17"/>
    </row>
    <row r="658" spans="1:1" x14ac:dyDescent="0.3">
      <c r="A658" s="17"/>
    </row>
    <row r="659" spans="1:1" x14ac:dyDescent="0.3">
      <c r="A659" s="17"/>
    </row>
    <row r="660" spans="1:1" x14ac:dyDescent="0.3">
      <c r="A660" s="17"/>
    </row>
    <row r="661" spans="1:1" x14ac:dyDescent="0.3">
      <c r="A661" s="17"/>
    </row>
    <row r="662" spans="1:1" x14ac:dyDescent="0.3">
      <c r="A662" s="17"/>
    </row>
    <row r="663" spans="1:1" x14ac:dyDescent="0.3">
      <c r="A663" s="17"/>
    </row>
    <row r="664" spans="1:1" x14ac:dyDescent="0.3">
      <c r="A664" s="17"/>
    </row>
    <row r="665" spans="1:1" x14ac:dyDescent="0.3">
      <c r="A665" s="17"/>
    </row>
    <row r="666" spans="1:1" x14ac:dyDescent="0.3">
      <c r="A666" s="17"/>
    </row>
    <row r="667" spans="1:1" x14ac:dyDescent="0.3">
      <c r="A667" s="17"/>
    </row>
    <row r="668" spans="1:1" x14ac:dyDescent="0.3">
      <c r="A668" s="17"/>
    </row>
    <row r="669" spans="1:1" x14ac:dyDescent="0.3">
      <c r="A669" s="17"/>
    </row>
    <row r="670" spans="1:1" x14ac:dyDescent="0.3">
      <c r="A670" s="17"/>
    </row>
    <row r="671" spans="1:1" x14ac:dyDescent="0.3">
      <c r="A671" s="17"/>
    </row>
    <row r="672" spans="1:1" x14ac:dyDescent="0.3">
      <c r="A672" s="17"/>
    </row>
    <row r="673" spans="1:1" x14ac:dyDescent="0.3">
      <c r="A673" s="17"/>
    </row>
    <row r="674" spans="1:1" x14ac:dyDescent="0.3">
      <c r="A674" s="17"/>
    </row>
    <row r="675" spans="1:1" x14ac:dyDescent="0.3">
      <c r="A675" s="17"/>
    </row>
    <row r="676" spans="1:1" x14ac:dyDescent="0.3">
      <c r="A676" s="17"/>
    </row>
    <row r="677" spans="1:1" x14ac:dyDescent="0.3">
      <c r="A677" s="17"/>
    </row>
    <row r="678" spans="1:1" x14ac:dyDescent="0.3">
      <c r="A678" s="17"/>
    </row>
    <row r="679" spans="1:1" x14ac:dyDescent="0.3">
      <c r="A679" s="17"/>
    </row>
    <row r="680" spans="1:1" x14ac:dyDescent="0.3">
      <c r="A680" s="17"/>
    </row>
    <row r="681" spans="1:1" x14ac:dyDescent="0.3">
      <c r="A681" s="17"/>
    </row>
    <row r="682" spans="1:1" x14ac:dyDescent="0.3">
      <c r="A682" s="17"/>
    </row>
    <row r="683" spans="1:1" x14ac:dyDescent="0.3">
      <c r="A683" s="17"/>
    </row>
    <row r="684" spans="1:1" x14ac:dyDescent="0.3">
      <c r="A684" s="17"/>
    </row>
    <row r="685" spans="1:1" x14ac:dyDescent="0.3">
      <c r="A685" s="17"/>
    </row>
    <row r="686" spans="1:1" x14ac:dyDescent="0.3">
      <c r="A686" s="17"/>
    </row>
    <row r="687" spans="1:1" x14ac:dyDescent="0.3">
      <c r="A687" s="17"/>
    </row>
    <row r="688" spans="1:1" x14ac:dyDescent="0.3">
      <c r="A688" s="17"/>
    </row>
    <row r="689" spans="1:1" x14ac:dyDescent="0.3">
      <c r="A689" s="17"/>
    </row>
    <row r="690" spans="1:1" x14ac:dyDescent="0.3">
      <c r="A690" s="17"/>
    </row>
    <row r="691" spans="1:1" x14ac:dyDescent="0.3">
      <c r="A691" s="17"/>
    </row>
    <row r="692" spans="1:1" x14ac:dyDescent="0.3">
      <c r="A692" s="17"/>
    </row>
    <row r="693" spans="1:1" x14ac:dyDescent="0.3">
      <c r="A693" s="17"/>
    </row>
    <row r="694" spans="1:1" x14ac:dyDescent="0.3">
      <c r="A694" s="17"/>
    </row>
    <row r="695" spans="1:1" x14ac:dyDescent="0.3">
      <c r="A695" s="17"/>
    </row>
    <row r="696" spans="1:1" x14ac:dyDescent="0.3">
      <c r="A696" s="17"/>
    </row>
    <row r="697" spans="1:1" x14ac:dyDescent="0.3">
      <c r="A697" s="17"/>
    </row>
    <row r="698" spans="1:1" x14ac:dyDescent="0.3">
      <c r="A698" s="17"/>
    </row>
    <row r="699" spans="1:1" x14ac:dyDescent="0.3">
      <c r="A699" s="17"/>
    </row>
    <row r="700" spans="1:1" x14ac:dyDescent="0.3">
      <c r="A700" s="17"/>
    </row>
    <row r="701" spans="1:1" x14ac:dyDescent="0.3">
      <c r="A701" s="17"/>
    </row>
    <row r="702" spans="1:1" x14ac:dyDescent="0.3">
      <c r="A702" s="17"/>
    </row>
    <row r="703" spans="1:1" x14ac:dyDescent="0.3">
      <c r="A703" s="17"/>
    </row>
    <row r="704" spans="1:1" x14ac:dyDescent="0.3">
      <c r="A704" s="17"/>
    </row>
    <row r="705" spans="1:1" x14ac:dyDescent="0.3">
      <c r="A705" s="17"/>
    </row>
    <row r="706" spans="1:1" x14ac:dyDescent="0.3">
      <c r="A706" s="17"/>
    </row>
    <row r="707" spans="1:1" x14ac:dyDescent="0.3">
      <c r="A707" s="17"/>
    </row>
    <row r="708" spans="1:1" x14ac:dyDescent="0.3">
      <c r="A708" s="17"/>
    </row>
    <row r="709" spans="1:1" x14ac:dyDescent="0.3">
      <c r="A709" s="17"/>
    </row>
    <row r="710" spans="1:1" x14ac:dyDescent="0.3">
      <c r="A710" s="17"/>
    </row>
    <row r="711" spans="1:1" x14ac:dyDescent="0.3">
      <c r="A711" s="17"/>
    </row>
    <row r="712" spans="1:1" x14ac:dyDescent="0.3">
      <c r="A712" s="17"/>
    </row>
    <row r="713" spans="1:1" x14ac:dyDescent="0.3">
      <c r="A713" s="17"/>
    </row>
    <row r="714" spans="1:1" x14ac:dyDescent="0.3">
      <c r="A714" s="17"/>
    </row>
    <row r="715" spans="1:1" x14ac:dyDescent="0.3">
      <c r="A715" s="17"/>
    </row>
    <row r="716" spans="1:1" x14ac:dyDescent="0.3">
      <c r="A716" s="17"/>
    </row>
    <row r="717" spans="1:1" x14ac:dyDescent="0.3">
      <c r="A717" s="17"/>
    </row>
    <row r="718" spans="1:1" x14ac:dyDescent="0.3">
      <c r="A718" s="17"/>
    </row>
    <row r="719" spans="1:1" x14ac:dyDescent="0.3">
      <c r="A719" s="17"/>
    </row>
    <row r="720" spans="1:1" x14ac:dyDescent="0.3">
      <c r="A720" s="17"/>
    </row>
    <row r="721" spans="1:1" x14ac:dyDescent="0.3">
      <c r="A721" s="17"/>
    </row>
    <row r="722" spans="1:1" x14ac:dyDescent="0.3">
      <c r="A722" s="17"/>
    </row>
    <row r="723" spans="1:1" x14ac:dyDescent="0.3">
      <c r="A723" s="17"/>
    </row>
    <row r="724" spans="1:1" x14ac:dyDescent="0.3">
      <c r="A724" s="17"/>
    </row>
    <row r="725" spans="1:1" x14ac:dyDescent="0.3">
      <c r="A725" s="17"/>
    </row>
    <row r="726" spans="1:1" x14ac:dyDescent="0.3">
      <c r="A726" s="17"/>
    </row>
    <row r="727" spans="1:1" x14ac:dyDescent="0.3">
      <c r="A727" s="17"/>
    </row>
    <row r="728" spans="1:1" x14ac:dyDescent="0.3">
      <c r="A728" s="17"/>
    </row>
    <row r="729" spans="1:1" x14ac:dyDescent="0.3">
      <c r="A729" s="17"/>
    </row>
    <row r="730" spans="1:1" x14ac:dyDescent="0.3">
      <c r="A730" s="17"/>
    </row>
    <row r="731" spans="1:1" x14ac:dyDescent="0.3">
      <c r="A731" s="17"/>
    </row>
    <row r="732" spans="1:1" x14ac:dyDescent="0.3">
      <c r="A732" s="17"/>
    </row>
    <row r="733" spans="1:1" x14ac:dyDescent="0.3">
      <c r="A733" s="17"/>
    </row>
    <row r="734" spans="1:1" x14ac:dyDescent="0.3">
      <c r="A734" s="17"/>
    </row>
    <row r="735" spans="1:1" x14ac:dyDescent="0.3">
      <c r="A735" s="17"/>
    </row>
    <row r="736" spans="1:1" x14ac:dyDescent="0.3">
      <c r="A736" s="17"/>
    </row>
    <row r="737" spans="1:1" x14ac:dyDescent="0.3">
      <c r="A737" s="17"/>
    </row>
    <row r="738" spans="1:1" x14ac:dyDescent="0.3">
      <c r="A738" s="17"/>
    </row>
    <row r="739" spans="1:1" x14ac:dyDescent="0.3">
      <c r="A739" s="17"/>
    </row>
    <row r="740" spans="1:1" x14ac:dyDescent="0.3">
      <c r="A740" s="17"/>
    </row>
    <row r="741" spans="1:1" x14ac:dyDescent="0.3">
      <c r="A741" s="17"/>
    </row>
    <row r="742" spans="1:1" x14ac:dyDescent="0.3">
      <c r="A742" s="17"/>
    </row>
    <row r="743" spans="1:1" x14ac:dyDescent="0.3">
      <c r="A743" s="17"/>
    </row>
    <row r="744" spans="1:1" x14ac:dyDescent="0.3">
      <c r="A744" s="17"/>
    </row>
    <row r="745" spans="1:1" x14ac:dyDescent="0.3">
      <c r="A745" s="17"/>
    </row>
    <row r="746" spans="1:1" x14ac:dyDescent="0.3">
      <c r="A746" s="17"/>
    </row>
    <row r="747" spans="1:1" x14ac:dyDescent="0.3">
      <c r="A747" s="17"/>
    </row>
    <row r="748" spans="1:1" x14ac:dyDescent="0.3">
      <c r="A748" s="17"/>
    </row>
    <row r="749" spans="1:1" x14ac:dyDescent="0.3">
      <c r="A749" s="17"/>
    </row>
    <row r="750" spans="1:1" x14ac:dyDescent="0.3">
      <c r="A750" s="17"/>
    </row>
    <row r="751" spans="1:1" x14ac:dyDescent="0.3">
      <c r="A751" s="17"/>
    </row>
    <row r="752" spans="1:1" x14ac:dyDescent="0.3">
      <c r="A752" s="17"/>
    </row>
    <row r="753" spans="1:1" x14ac:dyDescent="0.3">
      <c r="A753" s="17"/>
    </row>
    <row r="754" spans="1:1" x14ac:dyDescent="0.3">
      <c r="A754" s="17"/>
    </row>
    <row r="755" spans="1:1" x14ac:dyDescent="0.3">
      <c r="A755" s="17"/>
    </row>
    <row r="756" spans="1:1" x14ac:dyDescent="0.3">
      <c r="A756" s="17"/>
    </row>
    <row r="757" spans="1:1" x14ac:dyDescent="0.3">
      <c r="A757" s="17"/>
    </row>
    <row r="758" spans="1:1" x14ac:dyDescent="0.3">
      <c r="A758" s="17"/>
    </row>
    <row r="759" spans="1:1" x14ac:dyDescent="0.3">
      <c r="A759" s="17"/>
    </row>
    <row r="760" spans="1:1" x14ac:dyDescent="0.3">
      <c r="A760" s="17"/>
    </row>
    <row r="761" spans="1:1" x14ac:dyDescent="0.3">
      <c r="A761" s="17"/>
    </row>
    <row r="762" spans="1:1" x14ac:dyDescent="0.3">
      <c r="A762" s="17"/>
    </row>
    <row r="763" spans="1:1" x14ac:dyDescent="0.3">
      <c r="A763" s="17"/>
    </row>
    <row r="764" spans="1:1" x14ac:dyDescent="0.3">
      <c r="A764" s="17"/>
    </row>
    <row r="765" spans="1:1" x14ac:dyDescent="0.3">
      <c r="A765" s="17"/>
    </row>
    <row r="766" spans="1:1" x14ac:dyDescent="0.3">
      <c r="A766" s="17"/>
    </row>
    <row r="767" spans="1:1" x14ac:dyDescent="0.3">
      <c r="A767" s="17"/>
    </row>
    <row r="768" spans="1:1" x14ac:dyDescent="0.3">
      <c r="A768" s="17"/>
    </row>
    <row r="769" spans="1:1" x14ac:dyDescent="0.3">
      <c r="A769" s="17"/>
    </row>
    <row r="770" spans="1:1" x14ac:dyDescent="0.3">
      <c r="A770" s="17"/>
    </row>
    <row r="771" spans="1:1" x14ac:dyDescent="0.3">
      <c r="A771" s="17"/>
    </row>
    <row r="772" spans="1:1" x14ac:dyDescent="0.3">
      <c r="A772" s="17"/>
    </row>
    <row r="773" spans="1:1" x14ac:dyDescent="0.3">
      <c r="A773" s="17"/>
    </row>
    <row r="774" spans="1:1" x14ac:dyDescent="0.3">
      <c r="A774" s="17"/>
    </row>
    <row r="775" spans="1:1" x14ac:dyDescent="0.3">
      <c r="A775" s="17"/>
    </row>
    <row r="776" spans="1:1" x14ac:dyDescent="0.3">
      <c r="A776" s="17"/>
    </row>
    <row r="777" spans="1:1" x14ac:dyDescent="0.3">
      <c r="A777" s="17"/>
    </row>
    <row r="778" spans="1:1" x14ac:dyDescent="0.3">
      <c r="A778" s="17"/>
    </row>
    <row r="779" spans="1:1" x14ac:dyDescent="0.3">
      <c r="A779" s="17"/>
    </row>
    <row r="780" spans="1:1" x14ac:dyDescent="0.3">
      <c r="A780" s="17"/>
    </row>
    <row r="781" spans="1:1" x14ac:dyDescent="0.3">
      <c r="A781" s="17"/>
    </row>
    <row r="782" spans="1:1" x14ac:dyDescent="0.3">
      <c r="A782" s="17"/>
    </row>
    <row r="783" spans="1:1" x14ac:dyDescent="0.3">
      <c r="A783" s="17"/>
    </row>
    <row r="784" spans="1:1" x14ac:dyDescent="0.3">
      <c r="A784" s="17"/>
    </row>
    <row r="785" spans="1:1" x14ac:dyDescent="0.3">
      <c r="A785" s="17"/>
    </row>
    <row r="786" spans="1:1" x14ac:dyDescent="0.3">
      <c r="A786" s="17"/>
    </row>
    <row r="787" spans="1:1" x14ac:dyDescent="0.3">
      <c r="A787" s="17"/>
    </row>
    <row r="788" spans="1:1" x14ac:dyDescent="0.3">
      <c r="A788" s="17"/>
    </row>
    <row r="789" spans="1:1" x14ac:dyDescent="0.3">
      <c r="A789" s="17"/>
    </row>
    <row r="790" spans="1:1" x14ac:dyDescent="0.3">
      <c r="A790" s="17"/>
    </row>
    <row r="791" spans="1:1" x14ac:dyDescent="0.3">
      <c r="A791" s="17"/>
    </row>
    <row r="792" spans="1:1" x14ac:dyDescent="0.3">
      <c r="A792" s="17"/>
    </row>
    <row r="793" spans="1:1" x14ac:dyDescent="0.3">
      <c r="A793" s="17"/>
    </row>
    <row r="794" spans="1:1" x14ac:dyDescent="0.3">
      <c r="A794" s="17"/>
    </row>
    <row r="795" spans="1:1" x14ac:dyDescent="0.3">
      <c r="A795" s="17"/>
    </row>
    <row r="796" spans="1:1" x14ac:dyDescent="0.3">
      <c r="A796" s="17"/>
    </row>
    <row r="797" spans="1:1" x14ac:dyDescent="0.3">
      <c r="A797" s="17"/>
    </row>
    <row r="798" spans="1:1" x14ac:dyDescent="0.3">
      <c r="A798" s="17"/>
    </row>
    <row r="799" spans="1:1" x14ac:dyDescent="0.3">
      <c r="A799" s="17"/>
    </row>
    <row r="800" spans="1:1" x14ac:dyDescent="0.3">
      <c r="A800" s="17"/>
    </row>
    <row r="801" spans="1:1" x14ac:dyDescent="0.3">
      <c r="A801" s="17"/>
    </row>
    <row r="802" spans="1:1" x14ac:dyDescent="0.3">
      <c r="A802" s="17"/>
    </row>
    <row r="803" spans="1:1" x14ac:dyDescent="0.3">
      <c r="A803" s="17"/>
    </row>
    <row r="804" spans="1:1" x14ac:dyDescent="0.3">
      <c r="A804" s="17"/>
    </row>
    <row r="805" spans="1:1" x14ac:dyDescent="0.3">
      <c r="A805" s="17"/>
    </row>
    <row r="806" spans="1:1" x14ac:dyDescent="0.3">
      <c r="A806" s="17"/>
    </row>
    <row r="807" spans="1:1" x14ac:dyDescent="0.3">
      <c r="A807" s="17"/>
    </row>
    <row r="808" spans="1:1" x14ac:dyDescent="0.3">
      <c r="A808" s="17"/>
    </row>
    <row r="809" spans="1:1" x14ac:dyDescent="0.3">
      <c r="A809" s="17"/>
    </row>
    <row r="810" spans="1:1" x14ac:dyDescent="0.3">
      <c r="A810" s="17"/>
    </row>
    <row r="811" spans="1:1" x14ac:dyDescent="0.3">
      <c r="A811" s="17"/>
    </row>
    <row r="812" spans="1:1" x14ac:dyDescent="0.3">
      <c r="A812" s="17"/>
    </row>
    <row r="813" spans="1:1" x14ac:dyDescent="0.3">
      <c r="A813" s="17"/>
    </row>
    <row r="814" spans="1:1" x14ac:dyDescent="0.3">
      <c r="A814" s="17"/>
    </row>
    <row r="815" spans="1:1" x14ac:dyDescent="0.3">
      <c r="A815" s="17"/>
    </row>
    <row r="816" spans="1:1" x14ac:dyDescent="0.3">
      <c r="A816" s="17"/>
    </row>
    <row r="817" spans="1:1" x14ac:dyDescent="0.3">
      <c r="A817" s="17"/>
    </row>
    <row r="818" spans="1:1" x14ac:dyDescent="0.3">
      <c r="A818" s="17"/>
    </row>
    <row r="819" spans="1:1" x14ac:dyDescent="0.3">
      <c r="A819" s="17"/>
    </row>
    <row r="820" spans="1:1" x14ac:dyDescent="0.3">
      <c r="A820" s="17"/>
    </row>
    <row r="821" spans="1:1" x14ac:dyDescent="0.3">
      <c r="A821" s="17"/>
    </row>
    <row r="822" spans="1:1" x14ac:dyDescent="0.3">
      <c r="A822" s="17"/>
    </row>
    <row r="823" spans="1:1" x14ac:dyDescent="0.3">
      <c r="A823" s="17"/>
    </row>
    <row r="824" spans="1:1" x14ac:dyDescent="0.3">
      <c r="A824" s="17"/>
    </row>
    <row r="825" spans="1:1" x14ac:dyDescent="0.3">
      <c r="A825" s="17"/>
    </row>
    <row r="826" spans="1:1" x14ac:dyDescent="0.3">
      <c r="A826" s="17"/>
    </row>
    <row r="827" spans="1:1" x14ac:dyDescent="0.3">
      <c r="A827" s="17"/>
    </row>
    <row r="828" spans="1:1" x14ac:dyDescent="0.3">
      <c r="A828" s="17"/>
    </row>
    <row r="829" spans="1:1" x14ac:dyDescent="0.3">
      <c r="A829" s="17"/>
    </row>
    <row r="830" spans="1:1" x14ac:dyDescent="0.3">
      <c r="A830" s="17"/>
    </row>
    <row r="831" spans="1:1" x14ac:dyDescent="0.3">
      <c r="A831" s="17"/>
    </row>
    <row r="832" spans="1:1" x14ac:dyDescent="0.3">
      <c r="A832" s="17"/>
    </row>
    <row r="833" spans="1:1" x14ac:dyDescent="0.3">
      <c r="A833" s="17"/>
    </row>
    <row r="834" spans="1:1" x14ac:dyDescent="0.3">
      <c r="A834" s="17"/>
    </row>
    <row r="835" spans="1:1" x14ac:dyDescent="0.3">
      <c r="A835" s="17"/>
    </row>
    <row r="836" spans="1:1" x14ac:dyDescent="0.3">
      <c r="A836" s="17"/>
    </row>
    <row r="837" spans="1:1" x14ac:dyDescent="0.3">
      <c r="A837" s="17"/>
    </row>
    <row r="838" spans="1:1" x14ac:dyDescent="0.3">
      <c r="A838" s="17"/>
    </row>
    <row r="839" spans="1:1" x14ac:dyDescent="0.3">
      <c r="A839" s="17"/>
    </row>
    <row r="840" spans="1:1" x14ac:dyDescent="0.3">
      <c r="A840" s="17"/>
    </row>
    <row r="841" spans="1:1" x14ac:dyDescent="0.3">
      <c r="A841" s="17"/>
    </row>
    <row r="842" spans="1:1" x14ac:dyDescent="0.3">
      <c r="A842" s="17"/>
    </row>
    <row r="843" spans="1:1" x14ac:dyDescent="0.3">
      <c r="A843" s="17"/>
    </row>
    <row r="844" spans="1:1" x14ac:dyDescent="0.3">
      <c r="A844" s="17"/>
    </row>
    <row r="845" spans="1:1" x14ac:dyDescent="0.3">
      <c r="A845" s="17"/>
    </row>
    <row r="846" spans="1:1" x14ac:dyDescent="0.3">
      <c r="A846" s="17"/>
    </row>
    <row r="847" spans="1:1" x14ac:dyDescent="0.3">
      <c r="A847" s="17"/>
    </row>
    <row r="848" spans="1:1" x14ac:dyDescent="0.3">
      <c r="A848" s="17"/>
    </row>
    <row r="849" spans="1:1" x14ac:dyDescent="0.3">
      <c r="A849" s="17"/>
    </row>
    <row r="850" spans="1:1" x14ac:dyDescent="0.3">
      <c r="A850" s="17"/>
    </row>
    <row r="851" spans="1:1" x14ac:dyDescent="0.3">
      <c r="A851" s="17"/>
    </row>
    <row r="852" spans="1:1" x14ac:dyDescent="0.3">
      <c r="A852" s="17"/>
    </row>
    <row r="853" spans="1:1" x14ac:dyDescent="0.3">
      <c r="A853" s="17"/>
    </row>
    <row r="854" spans="1:1" x14ac:dyDescent="0.3">
      <c r="A854" s="17"/>
    </row>
    <row r="855" spans="1:1" x14ac:dyDescent="0.3">
      <c r="A855" s="17"/>
    </row>
    <row r="856" spans="1:1" x14ac:dyDescent="0.3">
      <c r="A856" s="17"/>
    </row>
    <row r="857" spans="1:1" x14ac:dyDescent="0.3">
      <c r="A857" s="17"/>
    </row>
    <row r="858" spans="1:1" x14ac:dyDescent="0.3">
      <c r="A858" s="17"/>
    </row>
    <row r="859" spans="1:1" x14ac:dyDescent="0.3">
      <c r="A859" s="17"/>
    </row>
    <row r="860" spans="1:1" x14ac:dyDescent="0.3">
      <c r="A860" s="17"/>
    </row>
    <row r="861" spans="1:1" x14ac:dyDescent="0.3">
      <c r="A861" s="17"/>
    </row>
    <row r="862" spans="1:1" x14ac:dyDescent="0.3">
      <c r="A862" s="17"/>
    </row>
    <row r="863" spans="1:1" x14ac:dyDescent="0.3">
      <c r="A863" s="17"/>
    </row>
    <row r="864" spans="1:1" x14ac:dyDescent="0.3">
      <c r="A864" s="17"/>
    </row>
    <row r="865" spans="1:1" x14ac:dyDescent="0.3">
      <c r="A865" s="17"/>
    </row>
    <row r="866" spans="1:1" x14ac:dyDescent="0.3">
      <c r="A866" s="17"/>
    </row>
    <row r="867" spans="1:1" x14ac:dyDescent="0.3">
      <c r="A867" s="17"/>
    </row>
    <row r="868" spans="1:1" x14ac:dyDescent="0.3">
      <c r="A868" s="17"/>
    </row>
    <row r="869" spans="1:1" x14ac:dyDescent="0.3">
      <c r="A869" s="17"/>
    </row>
    <row r="870" spans="1:1" x14ac:dyDescent="0.3">
      <c r="A870" s="17"/>
    </row>
    <row r="871" spans="1:1" x14ac:dyDescent="0.3">
      <c r="A871" s="17"/>
    </row>
    <row r="872" spans="1:1" x14ac:dyDescent="0.3">
      <c r="A872" s="17"/>
    </row>
    <row r="873" spans="1:1" x14ac:dyDescent="0.3">
      <c r="A873" s="17"/>
    </row>
    <row r="874" spans="1:1" x14ac:dyDescent="0.3">
      <c r="A874" s="17"/>
    </row>
    <row r="875" spans="1:1" x14ac:dyDescent="0.3">
      <c r="A875" s="17"/>
    </row>
    <row r="876" spans="1:1" x14ac:dyDescent="0.3">
      <c r="A876" s="17"/>
    </row>
    <row r="877" spans="1:1" x14ac:dyDescent="0.3">
      <c r="A877" s="17"/>
    </row>
    <row r="878" spans="1:1" x14ac:dyDescent="0.3">
      <c r="A878" s="17"/>
    </row>
    <row r="879" spans="1:1" x14ac:dyDescent="0.3">
      <c r="A879" s="17"/>
    </row>
    <row r="880" spans="1:1" x14ac:dyDescent="0.3">
      <c r="A880" s="17"/>
    </row>
    <row r="881" spans="1:1" x14ac:dyDescent="0.3">
      <c r="A881" s="17"/>
    </row>
    <row r="882" spans="1:1" x14ac:dyDescent="0.3">
      <c r="A882" s="17"/>
    </row>
    <row r="883" spans="1:1" x14ac:dyDescent="0.3">
      <c r="A883" s="17"/>
    </row>
    <row r="884" spans="1:1" x14ac:dyDescent="0.3">
      <c r="A884" s="17"/>
    </row>
    <row r="885" spans="1:1" x14ac:dyDescent="0.3">
      <c r="A885" s="17"/>
    </row>
    <row r="886" spans="1:1" x14ac:dyDescent="0.3">
      <c r="A886" s="17"/>
    </row>
    <row r="887" spans="1:1" x14ac:dyDescent="0.3">
      <c r="A887" s="17"/>
    </row>
    <row r="888" spans="1:1" x14ac:dyDescent="0.3">
      <c r="A888" s="17"/>
    </row>
    <row r="889" spans="1:1" x14ac:dyDescent="0.3">
      <c r="A889" s="17"/>
    </row>
    <row r="890" spans="1:1" x14ac:dyDescent="0.3">
      <c r="A890" s="17"/>
    </row>
    <row r="891" spans="1:1" x14ac:dyDescent="0.3">
      <c r="A891" s="17"/>
    </row>
    <row r="892" spans="1:1" x14ac:dyDescent="0.3">
      <c r="A892" s="17"/>
    </row>
    <row r="893" spans="1:1" x14ac:dyDescent="0.3">
      <c r="A893" s="17"/>
    </row>
    <row r="894" spans="1:1" x14ac:dyDescent="0.3">
      <c r="A894" s="17"/>
    </row>
    <row r="895" spans="1:1" x14ac:dyDescent="0.3">
      <c r="A895" s="17"/>
    </row>
    <row r="896" spans="1:1" x14ac:dyDescent="0.3">
      <c r="A896" s="17"/>
    </row>
    <row r="897" spans="1:1" x14ac:dyDescent="0.3">
      <c r="A897" s="17"/>
    </row>
    <row r="898" spans="1:1" x14ac:dyDescent="0.3">
      <c r="A898" s="17"/>
    </row>
    <row r="899" spans="1:1" x14ac:dyDescent="0.3">
      <c r="A899" s="17"/>
    </row>
    <row r="900" spans="1:1" x14ac:dyDescent="0.3">
      <c r="A900" s="17"/>
    </row>
    <row r="901" spans="1:1" x14ac:dyDescent="0.3">
      <c r="A901" s="17"/>
    </row>
    <row r="902" spans="1:1" x14ac:dyDescent="0.3">
      <c r="A902" s="17"/>
    </row>
    <row r="903" spans="1:1" x14ac:dyDescent="0.3">
      <c r="A903" s="17"/>
    </row>
    <row r="904" spans="1:1" x14ac:dyDescent="0.3">
      <c r="A904" s="17"/>
    </row>
    <row r="905" spans="1:1" x14ac:dyDescent="0.3">
      <c r="A905" s="17"/>
    </row>
    <row r="906" spans="1:1" x14ac:dyDescent="0.3">
      <c r="A906" s="17"/>
    </row>
    <row r="907" spans="1:1" x14ac:dyDescent="0.3">
      <c r="A907" s="17"/>
    </row>
    <row r="908" spans="1:1" x14ac:dyDescent="0.3">
      <c r="A908" s="17"/>
    </row>
    <row r="909" spans="1:1" x14ac:dyDescent="0.3">
      <c r="A909" s="17"/>
    </row>
    <row r="910" spans="1:1" x14ac:dyDescent="0.3">
      <c r="A910" s="17"/>
    </row>
    <row r="911" spans="1:1" x14ac:dyDescent="0.3">
      <c r="A911" s="17"/>
    </row>
    <row r="912" spans="1:1" x14ac:dyDescent="0.3">
      <c r="A912" s="17"/>
    </row>
    <row r="913" spans="1:1" x14ac:dyDescent="0.3">
      <c r="A913" s="17"/>
    </row>
    <row r="914" spans="1:1" x14ac:dyDescent="0.3">
      <c r="A914" s="17"/>
    </row>
    <row r="915" spans="1:1" x14ac:dyDescent="0.3">
      <c r="A915" s="17"/>
    </row>
    <row r="916" spans="1:1" x14ac:dyDescent="0.3">
      <c r="A916" s="17"/>
    </row>
    <row r="917" spans="1:1" x14ac:dyDescent="0.3">
      <c r="A917" s="17"/>
    </row>
    <row r="918" spans="1:1" x14ac:dyDescent="0.3">
      <c r="A918" s="17"/>
    </row>
    <row r="919" spans="1:1" x14ac:dyDescent="0.3">
      <c r="A919" s="17"/>
    </row>
    <row r="920" spans="1:1" x14ac:dyDescent="0.3">
      <c r="A920" s="17"/>
    </row>
    <row r="921" spans="1:1" x14ac:dyDescent="0.3">
      <c r="A921" s="17"/>
    </row>
    <row r="922" spans="1:1" x14ac:dyDescent="0.3">
      <c r="A922" s="17"/>
    </row>
    <row r="923" spans="1:1" x14ac:dyDescent="0.3">
      <c r="A923" s="17"/>
    </row>
    <row r="924" spans="1:1" x14ac:dyDescent="0.3">
      <c r="A924" s="17"/>
    </row>
    <row r="925" spans="1:1" x14ac:dyDescent="0.3">
      <c r="A925" s="17"/>
    </row>
    <row r="926" spans="1:1" x14ac:dyDescent="0.3">
      <c r="A926" s="17"/>
    </row>
    <row r="927" spans="1:1" x14ac:dyDescent="0.3">
      <c r="A927" s="17"/>
    </row>
    <row r="928" spans="1:1" x14ac:dyDescent="0.3">
      <c r="A928" s="17"/>
    </row>
    <row r="929" spans="1:1" x14ac:dyDescent="0.3">
      <c r="A929" s="17"/>
    </row>
    <row r="930" spans="1:1" x14ac:dyDescent="0.3">
      <c r="A930" s="17"/>
    </row>
    <row r="931" spans="1:1" x14ac:dyDescent="0.3">
      <c r="A931" s="17"/>
    </row>
    <row r="932" spans="1:1" x14ac:dyDescent="0.3">
      <c r="A932" s="17"/>
    </row>
    <row r="933" spans="1:1" x14ac:dyDescent="0.3">
      <c r="A933" s="17"/>
    </row>
    <row r="934" spans="1:1" x14ac:dyDescent="0.3">
      <c r="A934" s="17"/>
    </row>
    <row r="935" spans="1:1" x14ac:dyDescent="0.3">
      <c r="A935" s="17"/>
    </row>
    <row r="936" spans="1:1" x14ac:dyDescent="0.3">
      <c r="A936" s="17"/>
    </row>
    <row r="937" spans="1:1" x14ac:dyDescent="0.3">
      <c r="A937" s="17"/>
    </row>
    <row r="938" spans="1:1" x14ac:dyDescent="0.3">
      <c r="A938" s="17"/>
    </row>
    <row r="939" spans="1:1" x14ac:dyDescent="0.3">
      <c r="A939" s="17"/>
    </row>
    <row r="940" spans="1:1" x14ac:dyDescent="0.3">
      <c r="A940" s="17"/>
    </row>
    <row r="941" spans="1:1" x14ac:dyDescent="0.3">
      <c r="A941" s="17"/>
    </row>
    <row r="942" spans="1:1" x14ac:dyDescent="0.3">
      <c r="A942" s="17"/>
    </row>
    <row r="943" spans="1:1" x14ac:dyDescent="0.3">
      <c r="A943" s="17"/>
    </row>
    <row r="944" spans="1:1" x14ac:dyDescent="0.3">
      <c r="A944" s="17"/>
    </row>
    <row r="945" spans="1:1" x14ac:dyDescent="0.3">
      <c r="A945" s="17"/>
    </row>
    <row r="946" spans="1:1" x14ac:dyDescent="0.3">
      <c r="A946" s="17"/>
    </row>
    <row r="947" spans="1:1" x14ac:dyDescent="0.3">
      <c r="A947" s="17"/>
    </row>
    <row r="948" spans="1:1" x14ac:dyDescent="0.3">
      <c r="A948" s="17"/>
    </row>
    <row r="949" spans="1:1" x14ac:dyDescent="0.3">
      <c r="A949" s="17"/>
    </row>
    <row r="950" spans="1:1" x14ac:dyDescent="0.3">
      <c r="A950" s="17"/>
    </row>
    <row r="951" spans="1:1" x14ac:dyDescent="0.3">
      <c r="A951" s="17"/>
    </row>
    <row r="952" spans="1:1" x14ac:dyDescent="0.3">
      <c r="A952" s="17"/>
    </row>
    <row r="953" spans="1:1" x14ac:dyDescent="0.3">
      <c r="A953" s="17"/>
    </row>
    <row r="954" spans="1:1" x14ac:dyDescent="0.3">
      <c r="A954" s="17"/>
    </row>
    <row r="955" spans="1:1" x14ac:dyDescent="0.3">
      <c r="A955" s="17"/>
    </row>
    <row r="956" spans="1:1" x14ac:dyDescent="0.3">
      <c r="A956" s="17"/>
    </row>
    <row r="957" spans="1:1" x14ac:dyDescent="0.3">
      <c r="A957" s="17"/>
    </row>
    <row r="958" spans="1:1" x14ac:dyDescent="0.3">
      <c r="A958" s="17"/>
    </row>
    <row r="959" spans="1:1" x14ac:dyDescent="0.3">
      <c r="A959" s="17"/>
    </row>
    <row r="960" spans="1:1" x14ac:dyDescent="0.3">
      <c r="A960" s="17"/>
    </row>
    <row r="961" spans="1:1" x14ac:dyDescent="0.3">
      <c r="A961" s="17"/>
    </row>
    <row r="962" spans="1:1" x14ac:dyDescent="0.3">
      <c r="A962" s="17"/>
    </row>
    <row r="963" spans="1:1" x14ac:dyDescent="0.3">
      <c r="A963" s="17"/>
    </row>
    <row r="964" spans="1:1" x14ac:dyDescent="0.3">
      <c r="A964" s="17"/>
    </row>
    <row r="965" spans="1:1" x14ac:dyDescent="0.3">
      <c r="A965" s="17"/>
    </row>
    <row r="966" spans="1:1" x14ac:dyDescent="0.3">
      <c r="A966" s="17"/>
    </row>
    <row r="967" spans="1:1" x14ac:dyDescent="0.3">
      <c r="A967" s="17"/>
    </row>
    <row r="968" spans="1:1" x14ac:dyDescent="0.3">
      <c r="A968" s="17"/>
    </row>
    <row r="969" spans="1:1" x14ac:dyDescent="0.3">
      <c r="A969" s="17"/>
    </row>
    <row r="970" spans="1:1" x14ac:dyDescent="0.3">
      <c r="A970" s="17"/>
    </row>
    <row r="971" spans="1:1" x14ac:dyDescent="0.3">
      <c r="A971" s="17"/>
    </row>
    <row r="972" spans="1:1" x14ac:dyDescent="0.3">
      <c r="A972" s="17"/>
    </row>
    <row r="973" spans="1:1" x14ac:dyDescent="0.3">
      <c r="A973" s="17"/>
    </row>
    <row r="974" spans="1:1" x14ac:dyDescent="0.3">
      <c r="A974" s="17"/>
    </row>
    <row r="975" spans="1:1" x14ac:dyDescent="0.3">
      <c r="A975" s="17"/>
    </row>
    <row r="976" spans="1:1" x14ac:dyDescent="0.3">
      <c r="A976" s="17"/>
    </row>
    <row r="977" spans="1:1" x14ac:dyDescent="0.3">
      <c r="A977" s="17"/>
    </row>
    <row r="978" spans="1:1" x14ac:dyDescent="0.3">
      <c r="A978" s="17"/>
    </row>
    <row r="979" spans="1:1" x14ac:dyDescent="0.3">
      <c r="A979" s="17"/>
    </row>
    <row r="980" spans="1:1" x14ac:dyDescent="0.3">
      <c r="A980" s="17"/>
    </row>
    <row r="981" spans="1:1" x14ac:dyDescent="0.3">
      <c r="A981" s="17"/>
    </row>
    <row r="982" spans="1:1" x14ac:dyDescent="0.3">
      <c r="A982" s="17"/>
    </row>
    <row r="983" spans="1:1" x14ac:dyDescent="0.3">
      <c r="A983" s="17"/>
    </row>
    <row r="984" spans="1:1" x14ac:dyDescent="0.3">
      <c r="A984" s="17"/>
    </row>
    <row r="985" spans="1:1" x14ac:dyDescent="0.3">
      <c r="A985" s="17"/>
    </row>
    <row r="986" spans="1:1" x14ac:dyDescent="0.3">
      <c r="A986" s="17"/>
    </row>
    <row r="987" spans="1:1" x14ac:dyDescent="0.3">
      <c r="A987" s="17"/>
    </row>
    <row r="988" spans="1:1" x14ac:dyDescent="0.3">
      <c r="A988" s="17"/>
    </row>
    <row r="989" spans="1:1" x14ac:dyDescent="0.3">
      <c r="A989" s="17"/>
    </row>
    <row r="990" spans="1:1" x14ac:dyDescent="0.3">
      <c r="A990" s="17"/>
    </row>
    <row r="991" spans="1:1" x14ac:dyDescent="0.3">
      <c r="A991" s="17"/>
    </row>
    <row r="992" spans="1:1" x14ac:dyDescent="0.3">
      <c r="A992" s="17"/>
    </row>
    <row r="993" spans="1:1" x14ac:dyDescent="0.3">
      <c r="A993" s="17"/>
    </row>
    <row r="994" spans="1:1" x14ac:dyDescent="0.3">
      <c r="A994" s="17"/>
    </row>
    <row r="995" spans="1:1" x14ac:dyDescent="0.3">
      <c r="A995" s="17"/>
    </row>
    <row r="996" spans="1:1" x14ac:dyDescent="0.3">
      <c r="A996" s="17"/>
    </row>
    <row r="997" spans="1:1" x14ac:dyDescent="0.3">
      <c r="A997" s="17"/>
    </row>
    <row r="998" spans="1:1" x14ac:dyDescent="0.3">
      <c r="A998" s="17"/>
    </row>
    <row r="999" spans="1:1" x14ac:dyDescent="0.3">
      <c r="A999" s="17"/>
    </row>
    <row r="1000" spans="1:1" x14ac:dyDescent="0.3">
      <c r="A1000" s="17"/>
    </row>
    <row r="1001" spans="1:1" x14ac:dyDescent="0.3">
      <c r="A1001" s="17"/>
    </row>
    <row r="1002" spans="1:1" x14ac:dyDescent="0.3">
      <c r="A1002" s="17"/>
    </row>
    <row r="1003" spans="1:1" x14ac:dyDescent="0.3">
      <c r="A1003" s="17"/>
    </row>
    <row r="1004" spans="1:1" x14ac:dyDescent="0.3">
      <c r="A1004" s="17"/>
    </row>
    <row r="1005" spans="1:1" x14ac:dyDescent="0.3">
      <c r="A1005" s="17"/>
    </row>
    <row r="1006" spans="1:1" x14ac:dyDescent="0.3">
      <c r="A1006" s="17"/>
    </row>
    <row r="1007" spans="1:1" x14ac:dyDescent="0.3">
      <c r="A1007" s="17"/>
    </row>
    <row r="1008" spans="1:1" x14ac:dyDescent="0.3">
      <c r="A1008" s="17"/>
    </row>
    <row r="1009" spans="1:1" x14ac:dyDescent="0.3">
      <c r="A1009" s="17"/>
    </row>
    <row r="1010" spans="1:1" x14ac:dyDescent="0.3">
      <c r="A1010" s="17"/>
    </row>
    <row r="1011" spans="1:1" x14ac:dyDescent="0.3">
      <c r="A1011" s="17"/>
    </row>
    <row r="1012" spans="1:1" x14ac:dyDescent="0.3">
      <c r="A1012" s="17"/>
    </row>
    <row r="1013" spans="1:1" x14ac:dyDescent="0.3">
      <c r="A1013" s="17"/>
    </row>
    <row r="1014" spans="1:1" x14ac:dyDescent="0.3">
      <c r="A1014" s="17"/>
    </row>
    <row r="1015" spans="1:1" x14ac:dyDescent="0.3">
      <c r="A1015" s="17"/>
    </row>
    <row r="1016" spans="1:1" x14ac:dyDescent="0.3">
      <c r="A1016" s="17"/>
    </row>
    <row r="1017" spans="1:1" x14ac:dyDescent="0.3">
      <c r="A1017" s="17"/>
    </row>
    <row r="1018" spans="1:1" x14ac:dyDescent="0.3">
      <c r="A1018" s="17"/>
    </row>
    <row r="1019" spans="1:1" x14ac:dyDescent="0.3">
      <c r="A1019" s="17"/>
    </row>
    <row r="1020" spans="1:1" x14ac:dyDescent="0.3">
      <c r="A1020" s="17"/>
    </row>
    <row r="1021" spans="1:1" x14ac:dyDescent="0.3">
      <c r="A1021" s="17"/>
    </row>
    <row r="1022" spans="1:1" x14ac:dyDescent="0.3">
      <c r="A1022" s="17"/>
    </row>
    <row r="1023" spans="1:1" x14ac:dyDescent="0.3">
      <c r="A1023" s="17"/>
    </row>
    <row r="1024" spans="1:1" x14ac:dyDescent="0.3">
      <c r="A1024" s="17"/>
    </row>
    <row r="1025" spans="1:1" x14ac:dyDescent="0.3">
      <c r="A1025" s="17"/>
    </row>
    <row r="1026" spans="1:1" x14ac:dyDescent="0.3">
      <c r="A1026" s="17"/>
    </row>
    <row r="1027" spans="1:1" x14ac:dyDescent="0.3">
      <c r="A1027" s="17"/>
    </row>
    <row r="1028" spans="1:1" x14ac:dyDescent="0.3">
      <c r="A1028" s="17"/>
    </row>
    <row r="1029" spans="1:1" x14ac:dyDescent="0.3">
      <c r="A1029" s="17"/>
    </row>
    <row r="1030" spans="1:1" x14ac:dyDescent="0.3">
      <c r="A1030" s="17"/>
    </row>
    <row r="1031" spans="1:1" x14ac:dyDescent="0.3">
      <c r="A1031" s="17"/>
    </row>
    <row r="1032" spans="1:1" x14ac:dyDescent="0.3">
      <c r="A1032" s="17"/>
    </row>
    <row r="1033" spans="1:1" x14ac:dyDescent="0.3">
      <c r="A1033" s="17"/>
    </row>
    <row r="1034" spans="1:1" x14ac:dyDescent="0.3">
      <c r="A1034" s="17"/>
    </row>
    <row r="1035" spans="1:1" x14ac:dyDescent="0.3">
      <c r="A1035" s="17"/>
    </row>
    <row r="1036" spans="1:1" x14ac:dyDescent="0.3">
      <c r="A1036" s="17"/>
    </row>
    <row r="1037" spans="1:1" x14ac:dyDescent="0.3">
      <c r="A1037" s="17"/>
    </row>
    <row r="1038" spans="1:1" x14ac:dyDescent="0.3">
      <c r="A1038" s="17"/>
    </row>
    <row r="1039" spans="1:1" x14ac:dyDescent="0.3">
      <c r="A1039" s="17"/>
    </row>
    <row r="1040" spans="1:1" x14ac:dyDescent="0.3">
      <c r="A1040" s="17"/>
    </row>
    <row r="1041" spans="1:1" x14ac:dyDescent="0.3">
      <c r="A1041" s="17"/>
    </row>
    <row r="1042" spans="1:1" x14ac:dyDescent="0.3">
      <c r="A1042" s="17"/>
    </row>
    <row r="1043" spans="1:1" x14ac:dyDescent="0.3">
      <c r="A1043" s="17"/>
    </row>
    <row r="1044" spans="1:1" x14ac:dyDescent="0.3">
      <c r="A1044" s="17"/>
    </row>
    <row r="1045" spans="1:1" x14ac:dyDescent="0.3">
      <c r="A1045" s="17"/>
    </row>
    <row r="1046" spans="1:1" x14ac:dyDescent="0.3">
      <c r="A1046" s="17"/>
    </row>
    <row r="1047" spans="1:1" x14ac:dyDescent="0.3">
      <c r="A1047" s="17"/>
    </row>
    <row r="1048" spans="1:1" x14ac:dyDescent="0.3">
      <c r="A1048" s="17"/>
    </row>
    <row r="1049" spans="1:1" x14ac:dyDescent="0.3">
      <c r="A1049" s="17"/>
    </row>
    <row r="1050" spans="1:1" x14ac:dyDescent="0.3">
      <c r="A1050" s="17"/>
    </row>
    <row r="1051" spans="1:1" x14ac:dyDescent="0.3">
      <c r="A1051" s="17"/>
    </row>
    <row r="1052" spans="1:1" x14ac:dyDescent="0.3">
      <c r="A1052" s="17"/>
    </row>
    <row r="1053" spans="1:1" x14ac:dyDescent="0.3">
      <c r="A1053" s="17"/>
    </row>
    <row r="1054" spans="1:1" x14ac:dyDescent="0.3">
      <c r="A1054" s="17"/>
    </row>
    <row r="1055" spans="1:1" x14ac:dyDescent="0.3">
      <c r="A1055" s="17"/>
    </row>
    <row r="1056" spans="1:1" x14ac:dyDescent="0.3">
      <c r="A1056" s="17"/>
    </row>
    <row r="1057" spans="1:1" x14ac:dyDescent="0.3">
      <c r="A1057" s="17"/>
    </row>
    <row r="1058" spans="1:1" x14ac:dyDescent="0.3">
      <c r="A1058" s="17"/>
    </row>
    <row r="1059" spans="1:1" x14ac:dyDescent="0.3">
      <c r="A1059" s="17"/>
    </row>
    <row r="1060" spans="1:1" x14ac:dyDescent="0.3">
      <c r="A1060" s="17"/>
    </row>
    <row r="1061" spans="1:1" x14ac:dyDescent="0.3">
      <c r="A1061" s="17"/>
    </row>
    <row r="1062" spans="1:1" x14ac:dyDescent="0.3">
      <c r="A1062" s="17"/>
    </row>
    <row r="1063" spans="1:1" x14ac:dyDescent="0.3">
      <c r="A1063" s="17"/>
    </row>
    <row r="1064" spans="1:1" x14ac:dyDescent="0.3">
      <c r="A1064" s="17"/>
    </row>
    <row r="1065" spans="1:1" x14ac:dyDescent="0.3">
      <c r="A1065" s="17"/>
    </row>
    <row r="1066" spans="1:1" x14ac:dyDescent="0.3">
      <c r="A1066" s="17"/>
    </row>
    <row r="1067" spans="1:1" x14ac:dyDescent="0.3">
      <c r="A1067" s="17"/>
    </row>
    <row r="1068" spans="1:1" x14ac:dyDescent="0.3">
      <c r="A1068" s="17"/>
    </row>
    <row r="1069" spans="1:1" x14ac:dyDescent="0.3">
      <c r="A1069" s="17"/>
    </row>
    <row r="1070" spans="1:1" x14ac:dyDescent="0.3">
      <c r="A1070" s="17"/>
    </row>
    <row r="1071" spans="1:1" x14ac:dyDescent="0.3">
      <c r="A1071" s="17"/>
    </row>
    <row r="1072" spans="1:1" x14ac:dyDescent="0.3">
      <c r="A1072" s="17"/>
    </row>
    <row r="1073" spans="1:1" x14ac:dyDescent="0.3">
      <c r="A1073" s="17"/>
    </row>
    <row r="1074" spans="1:1" x14ac:dyDescent="0.3">
      <c r="A1074" s="17"/>
    </row>
    <row r="1075" spans="1:1" x14ac:dyDescent="0.3">
      <c r="A1075" s="17"/>
    </row>
    <row r="1076" spans="1:1" x14ac:dyDescent="0.3">
      <c r="A1076" s="17"/>
    </row>
    <row r="1077" spans="1:1" x14ac:dyDescent="0.3">
      <c r="A1077" s="17"/>
    </row>
    <row r="1078" spans="1:1" x14ac:dyDescent="0.3">
      <c r="A1078" s="17"/>
    </row>
    <row r="1079" spans="1:1" x14ac:dyDescent="0.3">
      <c r="A1079" s="17"/>
    </row>
    <row r="1080" spans="1:1" x14ac:dyDescent="0.3">
      <c r="A1080" s="17"/>
    </row>
    <row r="1081" spans="1:1" x14ac:dyDescent="0.3">
      <c r="A1081" s="17"/>
    </row>
    <row r="1082" spans="1:1" x14ac:dyDescent="0.3">
      <c r="A1082" s="17"/>
    </row>
    <row r="1083" spans="1:1" x14ac:dyDescent="0.3">
      <c r="A1083" s="17"/>
    </row>
    <row r="1084" spans="1:1" x14ac:dyDescent="0.3">
      <c r="A1084" s="17"/>
    </row>
    <row r="1085" spans="1:1" x14ac:dyDescent="0.3">
      <c r="A1085" s="17"/>
    </row>
    <row r="1086" spans="1:1" x14ac:dyDescent="0.3">
      <c r="A1086" s="17"/>
    </row>
    <row r="1087" spans="1:1" x14ac:dyDescent="0.3">
      <c r="A1087" s="17"/>
    </row>
    <row r="1088" spans="1:1" x14ac:dyDescent="0.3">
      <c r="A1088" s="17"/>
    </row>
    <row r="1089" spans="1:1" x14ac:dyDescent="0.3">
      <c r="A1089" s="17"/>
    </row>
    <row r="1090" spans="1:1" x14ac:dyDescent="0.3">
      <c r="A1090" s="17"/>
    </row>
    <row r="1091" spans="1:1" x14ac:dyDescent="0.3">
      <c r="A1091" s="17"/>
    </row>
    <row r="1092" spans="1:1" x14ac:dyDescent="0.3">
      <c r="A1092" s="17"/>
    </row>
    <row r="1093" spans="1:1" x14ac:dyDescent="0.3">
      <c r="A1093" s="17"/>
    </row>
    <row r="1094" spans="1:1" x14ac:dyDescent="0.3">
      <c r="A1094" s="17"/>
    </row>
    <row r="1095" spans="1:1" x14ac:dyDescent="0.3">
      <c r="A1095" s="17"/>
    </row>
    <row r="1096" spans="1:1" x14ac:dyDescent="0.3">
      <c r="A1096" s="17"/>
    </row>
    <row r="1097" spans="1:1" x14ac:dyDescent="0.3">
      <c r="A1097" s="17"/>
    </row>
    <row r="1098" spans="1:1" x14ac:dyDescent="0.3">
      <c r="A1098" s="17"/>
    </row>
    <row r="1099" spans="1:1" x14ac:dyDescent="0.3">
      <c r="A1099" s="17"/>
    </row>
    <row r="1100" spans="1:1" x14ac:dyDescent="0.3">
      <c r="A1100" s="17"/>
    </row>
    <row r="1101" spans="1:1" x14ac:dyDescent="0.3">
      <c r="A1101" s="17"/>
    </row>
    <row r="1102" spans="1:1" x14ac:dyDescent="0.3">
      <c r="A1102" s="17"/>
    </row>
    <row r="1103" spans="1:1" x14ac:dyDescent="0.3">
      <c r="A1103" s="17"/>
    </row>
    <row r="1104" spans="1:1" x14ac:dyDescent="0.3">
      <c r="A1104" s="17"/>
    </row>
    <row r="1105" spans="1:1" x14ac:dyDescent="0.3">
      <c r="A1105" s="17"/>
    </row>
    <row r="1106" spans="1:1" x14ac:dyDescent="0.3">
      <c r="A1106" s="17"/>
    </row>
    <row r="1107" spans="1:1" x14ac:dyDescent="0.3">
      <c r="A1107" s="17"/>
    </row>
    <row r="1108" spans="1:1" x14ac:dyDescent="0.3">
      <c r="A1108" s="17"/>
    </row>
    <row r="1109" spans="1:1" x14ac:dyDescent="0.3">
      <c r="A1109" s="17"/>
    </row>
    <row r="1110" spans="1:1" x14ac:dyDescent="0.3">
      <c r="A1110" s="17"/>
    </row>
    <row r="1111" spans="1:1" x14ac:dyDescent="0.3">
      <c r="A1111" s="17"/>
    </row>
    <row r="1112" spans="1:1" x14ac:dyDescent="0.3">
      <c r="A1112" s="17"/>
    </row>
    <row r="1113" spans="1:1" x14ac:dyDescent="0.3">
      <c r="A1113" s="17"/>
    </row>
    <row r="1114" spans="1:1" x14ac:dyDescent="0.3">
      <c r="A1114" s="17"/>
    </row>
    <row r="1115" spans="1:1" x14ac:dyDescent="0.3">
      <c r="A1115" s="17"/>
    </row>
    <row r="1116" spans="1:1" x14ac:dyDescent="0.3">
      <c r="A1116" s="17"/>
    </row>
    <row r="1117" spans="1:1" x14ac:dyDescent="0.3">
      <c r="A1117" s="17"/>
    </row>
    <row r="1118" spans="1:1" x14ac:dyDescent="0.3">
      <c r="A1118" s="17"/>
    </row>
    <row r="1119" spans="1:1" x14ac:dyDescent="0.3">
      <c r="A1119" s="17"/>
    </row>
    <row r="1120" spans="1:1" x14ac:dyDescent="0.3">
      <c r="A1120" s="17"/>
    </row>
    <row r="1121" spans="1:1" x14ac:dyDescent="0.3">
      <c r="A1121" s="17"/>
    </row>
    <row r="1122" spans="1:1" x14ac:dyDescent="0.3">
      <c r="A1122" s="17"/>
    </row>
    <row r="1123" spans="1:1" x14ac:dyDescent="0.3">
      <c r="A1123" s="17"/>
    </row>
    <row r="1124" spans="1:1" x14ac:dyDescent="0.3">
      <c r="A1124" s="17"/>
    </row>
    <row r="1125" spans="1:1" x14ac:dyDescent="0.3">
      <c r="A1125" s="17"/>
    </row>
    <row r="1126" spans="1:1" x14ac:dyDescent="0.3">
      <c r="A1126" s="17"/>
    </row>
    <row r="1127" spans="1:1" x14ac:dyDescent="0.3">
      <c r="A1127" s="17"/>
    </row>
    <row r="1128" spans="1:1" x14ac:dyDescent="0.3">
      <c r="A1128" s="17"/>
    </row>
    <row r="1129" spans="1:1" x14ac:dyDescent="0.3">
      <c r="A1129" s="17"/>
    </row>
    <row r="1130" spans="1:1" x14ac:dyDescent="0.3">
      <c r="A1130" s="17"/>
    </row>
    <row r="1131" spans="1:1" x14ac:dyDescent="0.3">
      <c r="A1131" s="17"/>
    </row>
    <row r="1132" spans="1:1" x14ac:dyDescent="0.3">
      <c r="A1132" s="17"/>
    </row>
    <row r="1133" spans="1:1" x14ac:dyDescent="0.3">
      <c r="A1133" s="17"/>
    </row>
    <row r="1134" spans="1:1" x14ac:dyDescent="0.3">
      <c r="A1134" s="17"/>
    </row>
    <row r="1135" spans="1:1" x14ac:dyDescent="0.3">
      <c r="A1135" s="17"/>
    </row>
    <row r="1136" spans="1:1" x14ac:dyDescent="0.3">
      <c r="A1136" s="17"/>
    </row>
    <row r="1137" spans="1:1" x14ac:dyDescent="0.3">
      <c r="A1137" s="17"/>
    </row>
    <row r="1138" spans="1:1" x14ac:dyDescent="0.3">
      <c r="A1138" s="17"/>
    </row>
    <row r="1139" spans="1:1" x14ac:dyDescent="0.3">
      <c r="A1139" s="17"/>
    </row>
    <row r="1140" spans="1:1" x14ac:dyDescent="0.3">
      <c r="A1140" s="17"/>
    </row>
    <row r="1141" spans="1:1" x14ac:dyDescent="0.3">
      <c r="A1141" s="17"/>
    </row>
    <row r="1142" spans="1:1" x14ac:dyDescent="0.3">
      <c r="A1142" s="17"/>
    </row>
    <row r="1143" spans="1:1" x14ac:dyDescent="0.3">
      <c r="A1143" s="17"/>
    </row>
    <row r="1144" spans="1:1" x14ac:dyDescent="0.3">
      <c r="A1144" s="17"/>
    </row>
    <row r="1145" spans="1:1" x14ac:dyDescent="0.3">
      <c r="A1145" s="17"/>
    </row>
    <row r="1146" spans="1:1" x14ac:dyDescent="0.3">
      <c r="A1146" s="17"/>
    </row>
    <row r="1147" spans="1:1" x14ac:dyDescent="0.3">
      <c r="A1147" s="17"/>
    </row>
    <row r="1148" spans="1:1" x14ac:dyDescent="0.3">
      <c r="A1148" s="17"/>
    </row>
    <row r="1149" spans="1:1" x14ac:dyDescent="0.3">
      <c r="A1149" s="17"/>
    </row>
    <row r="1150" spans="1:1" x14ac:dyDescent="0.3">
      <c r="A1150" s="17"/>
    </row>
    <row r="1151" spans="1:1" x14ac:dyDescent="0.3">
      <c r="A1151" s="17"/>
    </row>
    <row r="1152" spans="1:1" x14ac:dyDescent="0.3">
      <c r="A1152" s="17"/>
    </row>
    <row r="1153" spans="1:1" x14ac:dyDescent="0.3">
      <c r="A1153" s="17"/>
    </row>
    <row r="1154" spans="1:1" x14ac:dyDescent="0.3">
      <c r="A1154" s="17"/>
    </row>
    <row r="1155" spans="1:1" x14ac:dyDescent="0.3">
      <c r="A1155" s="17"/>
    </row>
    <row r="1156" spans="1:1" x14ac:dyDescent="0.3">
      <c r="A1156" s="17"/>
    </row>
    <row r="1157" spans="1:1" x14ac:dyDescent="0.3">
      <c r="A1157" s="17"/>
    </row>
    <row r="1158" spans="1:1" x14ac:dyDescent="0.3">
      <c r="A1158" s="17"/>
    </row>
    <row r="1159" spans="1:1" x14ac:dyDescent="0.3">
      <c r="A1159" s="17"/>
    </row>
    <row r="1160" spans="1:1" x14ac:dyDescent="0.3">
      <c r="A1160" s="17"/>
    </row>
    <row r="1161" spans="1:1" x14ac:dyDescent="0.3">
      <c r="A1161" s="17"/>
    </row>
    <row r="1162" spans="1:1" x14ac:dyDescent="0.3">
      <c r="A1162" s="17"/>
    </row>
    <row r="1163" spans="1:1" x14ac:dyDescent="0.3">
      <c r="A1163" s="17"/>
    </row>
    <row r="1164" spans="1:1" x14ac:dyDescent="0.3">
      <c r="A1164" s="17"/>
    </row>
    <row r="1165" spans="1:1" x14ac:dyDescent="0.3">
      <c r="A1165" s="17"/>
    </row>
    <row r="1166" spans="1:1" x14ac:dyDescent="0.3">
      <c r="A1166" s="17"/>
    </row>
    <row r="1167" spans="1:1" x14ac:dyDescent="0.3">
      <c r="A1167" s="17"/>
    </row>
    <row r="1168" spans="1:1" x14ac:dyDescent="0.3">
      <c r="A1168" s="17"/>
    </row>
    <row r="1169" spans="1:1" x14ac:dyDescent="0.3">
      <c r="A1169" s="17"/>
    </row>
    <row r="1170" spans="1:1" x14ac:dyDescent="0.3">
      <c r="A1170" s="17"/>
    </row>
    <row r="1171" spans="1:1" x14ac:dyDescent="0.3">
      <c r="A1171" s="17"/>
    </row>
    <row r="1172" spans="1:1" x14ac:dyDescent="0.3">
      <c r="A1172" s="17"/>
    </row>
    <row r="1173" spans="1:1" x14ac:dyDescent="0.3">
      <c r="A1173" s="17"/>
    </row>
    <row r="1174" spans="1:1" x14ac:dyDescent="0.3">
      <c r="A1174" s="17"/>
    </row>
    <row r="1175" spans="1:1" x14ac:dyDescent="0.3">
      <c r="A1175" s="17"/>
    </row>
    <row r="1176" spans="1:1" x14ac:dyDescent="0.3">
      <c r="A1176" s="17"/>
    </row>
    <row r="1177" spans="1:1" x14ac:dyDescent="0.3">
      <c r="A1177" s="17"/>
    </row>
    <row r="1178" spans="1:1" x14ac:dyDescent="0.3">
      <c r="A1178" s="17"/>
    </row>
    <row r="1179" spans="1:1" x14ac:dyDescent="0.3">
      <c r="A1179" s="17"/>
    </row>
    <row r="1180" spans="1:1" x14ac:dyDescent="0.3">
      <c r="A1180" s="17"/>
    </row>
    <row r="1181" spans="1:1" x14ac:dyDescent="0.3">
      <c r="A1181" s="17"/>
    </row>
    <row r="1182" spans="1:1" x14ac:dyDescent="0.3">
      <c r="A1182" s="17"/>
    </row>
    <row r="1183" spans="1:1" x14ac:dyDescent="0.3">
      <c r="A1183" s="17"/>
    </row>
    <row r="1184" spans="1:1" x14ac:dyDescent="0.3">
      <c r="A1184" s="17"/>
    </row>
    <row r="1185" spans="1:1" x14ac:dyDescent="0.3">
      <c r="A1185" s="17"/>
    </row>
    <row r="1186" spans="1:1" x14ac:dyDescent="0.3">
      <c r="A1186" s="17"/>
    </row>
    <row r="1187" spans="1:1" x14ac:dyDescent="0.3">
      <c r="A1187" s="17"/>
    </row>
    <row r="1188" spans="1:1" x14ac:dyDescent="0.3">
      <c r="A1188" s="17"/>
    </row>
    <row r="1189" spans="1:1" x14ac:dyDescent="0.3">
      <c r="A1189" s="17"/>
    </row>
    <row r="1190" spans="1:1" x14ac:dyDescent="0.3">
      <c r="A1190" s="17"/>
    </row>
    <row r="1191" spans="1:1" x14ac:dyDescent="0.3">
      <c r="A1191" s="17"/>
    </row>
    <row r="1192" spans="1:1" x14ac:dyDescent="0.3">
      <c r="A1192" s="17"/>
    </row>
    <row r="1193" spans="1:1" x14ac:dyDescent="0.3">
      <c r="A1193" s="17"/>
    </row>
    <row r="1194" spans="1:1" x14ac:dyDescent="0.3">
      <c r="A1194" s="17"/>
    </row>
    <row r="1195" spans="1:1" x14ac:dyDescent="0.3">
      <c r="A1195" s="17"/>
    </row>
    <row r="1196" spans="1:1" x14ac:dyDescent="0.3">
      <c r="A1196" s="17"/>
    </row>
    <row r="1197" spans="1:1" x14ac:dyDescent="0.3">
      <c r="A1197" s="17"/>
    </row>
    <row r="1198" spans="1:1" x14ac:dyDescent="0.3">
      <c r="A1198" s="17"/>
    </row>
    <row r="1199" spans="1:1" x14ac:dyDescent="0.3">
      <c r="A1199" s="17"/>
    </row>
    <row r="1200" spans="1:1" x14ac:dyDescent="0.3">
      <c r="A1200" s="17"/>
    </row>
    <row r="1201" spans="1:1" x14ac:dyDescent="0.3">
      <c r="A1201" s="17"/>
    </row>
    <row r="1202" spans="1:1" x14ac:dyDescent="0.3">
      <c r="A1202" s="17"/>
    </row>
    <row r="1203" spans="1:1" x14ac:dyDescent="0.3">
      <c r="A1203" s="17"/>
    </row>
    <row r="1204" spans="1:1" x14ac:dyDescent="0.3">
      <c r="A1204" s="17"/>
    </row>
    <row r="1205" spans="1:1" x14ac:dyDescent="0.3">
      <c r="A1205" s="17"/>
    </row>
    <row r="1206" spans="1:1" x14ac:dyDescent="0.3">
      <c r="A1206" s="17"/>
    </row>
    <row r="1207" spans="1:1" x14ac:dyDescent="0.3">
      <c r="A1207" s="17"/>
    </row>
    <row r="1208" spans="1:1" x14ac:dyDescent="0.3">
      <c r="A1208" s="17"/>
    </row>
    <row r="1209" spans="1:1" x14ac:dyDescent="0.3">
      <c r="A1209" s="17"/>
    </row>
    <row r="1210" spans="1:1" x14ac:dyDescent="0.3">
      <c r="A1210" s="17"/>
    </row>
    <row r="1211" spans="1:1" x14ac:dyDescent="0.3">
      <c r="A1211" s="17"/>
    </row>
    <row r="1212" spans="1:1" x14ac:dyDescent="0.3">
      <c r="A1212" s="17"/>
    </row>
    <row r="1213" spans="1:1" x14ac:dyDescent="0.3">
      <c r="A1213" s="17"/>
    </row>
    <row r="1214" spans="1:1" x14ac:dyDescent="0.3">
      <c r="A1214" s="17"/>
    </row>
    <row r="1215" spans="1:1" x14ac:dyDescent="0.3">
      <c r="A1215" s="17"/>
    </row>
    <row r="1216" spans="1:1" x14ac:dyDescent="0.3">
      <c r="A1216" s="17"/>
    </row>
    <row r="1217" spans="1:1" x14ac:dyDescent="0.3">
      <c r="A1217" s="17"/>
    </row>
    <row r="1218" spans="1:1" x14ac:dyDescent="0.3">
      <c r="A1218" s="17"/>
    </row>
    <row r="1219" spans="1:1" x14ac:dyDescent="0.3">
      <c r="A1219" s="17"/>
    </row>
    <row r="1220" spans="1:1" x14ac:dyDescent="0.3">
      <c r="A1220" s="17"/>
    </row>
    <row r="1221" spans="1:1" x14ac:dyDescent="0.3">
      <c r="A1221" s="17"/>
    </row>
    <row r="1222" spans="1:1" x14ac:dyDescent="0.3">
      <c r="A1222" s="17"/>
    </row>
    <row r="1223" spans="1:1" x14ac:dyDescent="0.3">
      <c r="A1223" s="17"/>
    </row>
    <row r="1224" spans="1:1" x14ac:dyDescent="0.3">
      <c r="A1224" s="17"/>
    </row>
    <row r="1225" spans="1:1" x14ac:dyDescent="0.3">
      <c r="A1225" s="17"/>
    </row>
    <row r="1226" spans="1:1" x14ac:dyDescent="0.3">
      <c r="A1226" s="17"/>
    </row>
    <row r="1227" spans="1:1" x14ac:dyDescent="0.3">
      <c r="A1227" s="17"/>
    </row>
    <row r="1228" spans="1:1" x14ac:dyDescent="0.3">
      <c r="A1228" s="17"/>
    </row>
    <row r="1229" spans="1:1" x14ac:dyDescent="0.3">
      <c r="A1229" s="17"/>
    </row>
    <row r="1230" spans="1:1" x14ac:dyDescent="0.3">
      <c r="A1230" s="17"/>
    </row>
    <row r="1231" spans="1:1" x14ac:dyDescent="0.3">
      <c r="A1231" s="17"/>
    </row>
    <row r="1232" spans="1:1" x14ac:dyDescent="0.3">
      <c r="A1232" s="17"/>
    </row>
    <row r="1233" spans="1:1" x14ac:dyDescent="0.3">
      <c r="A1233" s="17"/>
    </row>
    <row r="1234" spans="1:1" x14ac:dyDescent="0.3">
      <c r="A1234" s="17"/>
    </row>
    <row r="1235" spans="1:1" x14ac:dyDescent="0.3">
      <c r="A1235" s="17"/>
    </row>
    <row r="1236" spans="1:1" x14ac:dyDescent="0.3">
      <c r="A1236" s="17"/>
    </row>
    <row r="1237" spans="1:1" x14ac:dyDescent="0.3">
      <c r="A1237" s="17"/>
    </row>
    <row r="1238" spans="1:1" x14ac:dyDescent="0.3">
      <c r="A1238" s="17"/>
    </row>
    <row r="1239" spans="1:1" x14ac:dyDescent="0.3">
      <c r="A1239" s="17"/>
    </row>
    <row r="1240" spans="1:1" x14ac:dyDescent="0.3">
      <c r="A1240" s="17"/>
    </row>
    <row r="1241" spans="1:1" x14ac:dyDescent="0.3">
      <c r="A1241" s="17"/>
    </row>
    <row r="1242" spans="1:1" x14ac:dyDescent="0.3">
      <c r="A1242" s="17"/>
    </row>
    <row r="1243" spans="1:1" x14ac:dyDescent="0.3">
      <c r="A1243" s="17"/>
    </row>
    <row r="1244" spans="1:1" x14ac:dyDescent="0.3">
      <c r="A1244" s="17"/>
    </row>
    <row r="1245" spans="1:1" x14ac:dyDescent="0.3">
      <c r="A1245" s="17"/>
    </row>
    <row r="1246" spans="1:1" x14ac:dyDescent="0.3">
      <c r="A1246" s="17"/>
    </row>
    <row r="1247" spans="1:1" x14ac:dyDescent="0.3">
      <c r="A1247" s="17"/>
    </row>
    <row r="1248" spans="1:1" x14ac:dyDescent="0.3">
      <c r="A1248" s="17"/>
    </row>
    <row r="1249" spans="1:1" x14ac:dyDescent="0.3">
      <c r="A1249" s="17"/>
    </row>
    <row r="1250" spans="1:1" x14ac:dyDescent="0.3">
      <c r="A1250" s="17"/>
    </row>
    <row r="1251" spans="1:1" x14ac:dyDescent="0.3">
      <c r="A1251" s="17"/>
    </row>
    <row r="1252" spans="1:1" x14ac:dyDescent="0.3">
      <c r="A1252" s="17"/>
    </row>
    <row r="1253" spans="1:1" x14ac:dyDescent="0.3">
      <c r="A1253" s="17"/>
    </row>
    <row r="1254" spans="1:1" x14ac:dyDescent="0.3">
      <c r="A1254" s="17"/>
    </row>
    <row r="1255" spans="1:1" x14ac:dyDescent="0.3">
      <c r="A1255" s="17"/>
    </row>
    <row r="1256" spans="1:1" x14ac:dyDescent="0.3">
      <c r="A1256" s="17"/>
    </row>
    <row r="1257" spans="1:1" x14ac:dyDescent="0.3">
      <c r="A1257" s="17"/>
    </row>
    <row r="1258" spans="1:1" x14ac:dyDescent="0.3">
      <c r="A1258" s="17"/>
    </row>
    <row r="1259" spans="1:1" x14ac:dyDescent="0.3">
      <c r="A1259" s="17"/>
    </row>
    <row r="1260" spans="1:1" x14ac:dyDescent="0.3">
      <c r="A1260" s="17"/>
    </row>
    <row r="1261" spans="1:1" x14ac:dyDescent="0.3">
      <c r="A1261" s="17"/>
    </row>
    <row r="1262" spans="1:1" x14ac:dyDescent="0.3">
      <c r="A1262" s="17"/>
    </row>
    <row r="1263" spans="1:1" x14ac:dyDescent="0.3">
      <c r="A1263" s="17"/>
    </row>
    <row r="1264" spans="1:1" x14ac:dyDescent="0.3">
      <c r="A1264" s="17"/>
    </row>
    <row r="1265" spans="1:1" x14ac:dyDescent="0.3">
      <c r="A1265" s="17"/>
    </row>
    <row r="1266" spans="1:1" x14ac:dyDescent="0.3">
      <c r="A1266" s="17"/>
    </row>
    <row r="1267" spans="1:1" x14ac:dyDescent="0.3">
      <c r="A1267" s="17"/>
    </row>
  </sheetData>
  <sheetProtection selectLockedCells="1"/>
  <mergeCells count="23">
    <mergeCell ref="B126:C126"/>
    <mergeCell ref="A1:L1"/>
    <mergeCell ref="A69:L69"/>
    <mergeCell ref="G3:L4"/>
    <mergeCell ref="A9:L9"/>
    <mergeCell ref="B113:E113"/>
    <mergeCell ref="F113:I122"/>
    <mergeCell ref="G15:J15"/>
    <mergeCell ref="G20:J20"/>
    <mergeCell ref="G25:J25"/>
    <mergeCell ref="A41:L41"/>
    <mergeCell ref="A110:L110"/>
    <mergeCell ref="G46:J46"/>
    <mergeCell ref="G52:J52"/>
    <mergeCell ref="B55:D55"/>
    <mergeCell ref="B63:C63"/>
    <mergeCell ref="B101:D101"/>
    <mergeCell ref="B108:C108"/>
    <mergeCell ref="G74:J74"/>
    <mergeCell ref="G79:J79"/>
    <mergeCell ref="G85:J85"/>
    <mergeCell ref="G91:J91"/>
    <mergeCell ref="G97:J97"/>
  </mergeCells>
  <phoneticPr fontId="13" type="noConversion"/>
  <pageMargins left="0.2" right="0.25" top="1" bottom="0.5" header="0.3" footer="0.3"/>
  <pageSetup scale="45" fitToHeight="0" orientation="landscape" r:id="rId1"/>
  <headerFooter>
    <oddHeader>&amp;L&amp;"-,Bold"&amp;14STATE OF ALASKA
DEPARTMENT OF TRANSPORTATION AND PUBLIC FACILITIES
STATEWIDE PROCUREMENT&amp;C&amp;"-,Bold"&amp;14ATTACHMENT A-VER3 -BID SCHEDULE
TRAFFIC MARKING PAINT, SOLVENT, AND PAINT BEADS&amp;R&amp;"-,Bold"&amp;14ITB:2526H030</oddHeader>
  </headerFooter>
  <rowBreaks count="1" manualBreakCount="1">
    <brk id="68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7B782FD-8F46-4862-83B1-F39FA07C33FA}">
          <x14:formula1>
            <xm:f>'R:\statewide\1. Bids RFPs RAPs Waivers\FY23\ITB\ITB 2523H049 Statewide Traffic Marking Paint\Regional Needs\Central\[Central Region CY23 Traffic Paint Data Collection 12 21 2022.xlsx]Drop Downs'!#REF!</xm:f>
          </x14:formula1>
          <xm:sqref>F17:F18 F22:F24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43"/>
  <sheetViews>
    <sheetView tabSelected="1" zoomScale="85" zoomScaleNormal="85" workbookViewId="0">
      <selection activeCell="F13" sqref="F13"/>
    </sheetView>
  </sheetViews>
  <sheetFormatPr defaultRowHeight="15.6" x14ac:dyDescent="0.3"/>
  <cols>
    <col min="1" max="2" width="8.6640625" style="50" customWidth="1"/>
    <col min="3" max="3" width="38.44140625" style="43" customWidth="1"/>
    <col min="4" max="4" width="37.6640625" customWidth="1"/>
    <col min="5" max="5" width="11.6640625" style="50" customWidth="1"/>
    <col min="6" max="6" width="58.33203125" customWidth="1"/>
    <col min="7" max="7" width="11.6640625" customWidth="1"/>
    <col min="8" max="8" width="12.5546875" style="11" customWidth="1"/>
    <col min="9" max="9" width="13.77734375" customWidth="1"/>
    <col min="10" max="10" width="14.77734375" customWidth="1"/>
    <col min="11" max="11" width="17.44140625" customWidth="1"/>
    <col min="12" max="12" width="22.44140625" customWidth="1"/>
  </cols>
  <sheetData>
    <row r="1" spans="1:16" s="16" customFormat="1" ht="36.6" customHeight="1" x14ac:dyDescent="0.3">
      <c r="A1" s="105" t="s">
        <v>177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3"/>
    </row>
    <row r="2" spans="1:16" s="16" customFormat="1" x14ac:dyDescent="0.3">
      <c r="A2" s="17"/>
      <c r="B2" s="17"/>
      <c r="F2" s="49"/>
      <c r="H2" s="1"/>
    </row>
    <row r="3" spans="1:16" s="16" customFormat="1" x14ac:dyDescent="0.3">
      <c r="A3" s="18" t="s">
        <v>43</v>
      </c>
      <c r="B3" s="17"/>
      <c r="F3" s="43"/>
      <c r="G3" s="135" t="s">
        <v>94</v>
      </c>
      <c r="H3" s="136"/>
      <c r="I3" s="136"/>
      <c r="J3" s="136"/>
      <c r="K3" s="136"/>
      <c r="L3" s="137"/>
    </row>
    <row r="4" spans="1:16" s="16" customFormat="1" x14ac:dyDescent="0.3">
      <c r="A4" s="17">
        <v>1</v>
      </c>
      <c r="B4" s="19" t="s">
        <v>45</v>
      </c>
      <c r="F4" s="49"/>
      <c r="G4" s="138"/>
      <c r="H4" s="139"/>
      <c r="I4" s="139"/>
      <c r="J4" s="139"/>
      <c r="K4" s="139"/>
      <c r="L4" s="140"/>
    </row>
    <row r="5" spans="1:16" s="16" customFormat="1" x14ac:dyDescent="0.3">
      <c r="A5" s="17">
        <v>2</v>
      </c>
      <c r="B5" s="19" t="s">
        <v>46</v>
      </c>
      <c r="F5" s="49"/>
      <c r="H5" s="1"/>
    </row>
    <row r="6" spans="1:16" s="16" customFormat="1" x14ac:dyDescent="0.3">
      <c r="A6" s="17">
        <v>3</v>
      </c>
      <c r="B6" s="44" t="s">
        <v>76</v>
      </c>
      <c r="F6" s="49"/>
      <c r="H6" s="1"/>
    </row>
    <row r="7" spans="1:16" s="16" customFormat="1" x14ac:dyDescent="0.3">
      <c r="A7" s="17">
        <v>4</v>
      </c>
      <c r="B7" s="19" t="s">
        <v>71</v>
      </c>
      <c r="F7" s="49"/>
      <c r="H7" s="1"/>
    </row>
    <row r="8" spans="1:16" s="16" customFormat="1" x14ac:dyDescent="0.3">
      <c r="A8" s="150" t="s">
        <v>90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</row>
    <row r="9" spans="1:16" s="16" customFormat="1" x14ac:dyDescent="0.3">
      <c r="A9" s="17"/>
      <c r="B9" s="17"/>
      <c r="C9" s="45" t="s">
        <v>110</v>
      </c>
      <c r="F9" s="49"/>
      <c r="H9" s="1"/>
    </row>
    <row r="10" spans="1:16" s="16" customFormat="1" x14ac:dyDescent="0.3">
      <c r="A10" s="17"/>
      <c r="B10" s="17"/>
      <c r="C10" s="45"/>
      <c r="F10" s="49"/>
      <c r="H10" s="1"/>
    </row>
    <row r="11" spans="1:16" ht="36.6" customHeight="1" x14ac:dyDescent="0.3">
      <c r="A11" s="141" t="s">
        <v>92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3"/>
      <c r="P11" s="16"/>
    </row>
    <row r="12" spans="1:16" ht="46.8" x14ac:dyDescent="0.3">
      <c r="A12" s="62" t="s">
        <v>5</v>
      </c>
      <c r="B12" s="62" t="s">
        <v>44</v>
      </c>
      <c r="C12" s="63" t="s">
        <v>6</v>
      </c>
      <c r="D12" s="63" t="s">
        <v>10</v>
      </c>
      <c r="E12" s="62" t="s">
        <v>11</v>
      </c>
      <c r="F12" s="73" t="s">
        <v>13</v>
      </c>
      <c r="G12" s="64" t="s">
        <v>15</v>
      </c>
      <c r="H12" s="65" t="s">
        <v>18</v>
      </c>
      <c r="I12" s="64" t="s">
        <v>19</v>
      </c>
      <c r="J12" s="64" t="s">
        <v>16</v>
      </c>
      <c r="K12" s="64" t="s">
        <v>17</v>
      </c>
      <c r="L12" s="64" t="s">
        <v>39</v>
      </c>
      <c r="P12" s="16"/>
    </row>
    <row r="13" spans="1:16" ht="30" customHeight="1" x14ac:dyDescent="0.3">
      <c r="A13" s="22" t="s">
        <v>30</v>
      </c>
      <c r="B13" s="22">
        <v>1</v>
      </c>
      <c r="C13" s="23" t="s">
        <v>159</v>
      </c>
      <c r="D13" s="23" t="s">
        <v>23</v>
      </c>
      <c r="E13" s="22" t="s">
        <v>12</v>
      </c>
      <c r="F13" s="27" t="s">
        <v>61</v>
      </c>
      <c r="G13" s="72">
        <v>4</v>
      </c>
      <c r="H13" s="88">
        <v>1000</v>
      </c>
      <c r="I13" s="89"/>
      <c r="J13" s="89"/>
      <c r="K13" s="3">
        <f>SUM(H13*I13)+(H13*J13)</f>
        <v>0</v>
      </c>
      <c r="L13" s="102" t="s">
        <v>161</v>
      </c>
      <c r="P13" s="16"/>
    </row>
    <row r="14" spans="1:16" ht="30" customHeight="1" x14ac:dyDescent="0.3">
      <c r="A14" s="22" t="s">
        <v>30</v>
      </c>
      <c r="B14" s="22">
        <v>2</v>
      </c>
      <c r="C14" s="23" t="s">
        <v>159</v>
      </c>
      <c r="D14" s="23" t="s">
        <v>24</v>
      </c>
      <c r="E14" s="22" t="s">
        <v>12</v>
      </c>
      <c r="F14" s="27" t="s">
        <v>61</v>
      </c>
      <c r="G14" s="72">
        <v>3</v>
      </c>
      <c r="H14" s="88">
        <v>750</v>
      </c>
      <c r="I14" s="89"/>
      <c r="J14" s="89"/>
      <c r="K14" s="3">
        <f>SUM(H14*I14)+(H14*J14)</f>
        <v>0</v>
      </c>
      <c r="L14" s="102" t="s">
        <v>161</v>
      </c>
      <c r="P14" s="16"/>
    </row>
    <row r="15" spans="1:16" ht="30" customHeight="1" x14ac:dyDescent="0.3">
      <c r="A15" s="22" t="s">
        <v>30</v>
      </c>
      <c r="B15" s="22">
        <v>3</v>
      </c>
      <c r="C15" s="23" t="s">
        <v>159</v>
      </c>
      <c r="D15" s="23" t="s">
        <v>165</v>
      </c>
      <c r="E15" s="22" t="s">
        <v>12</v>
      </c>
      <c r="F15" s="35" t="s">
        <v>155</v>
      </c>
      <c r="G15" s="72">
        <v>2</v>
      </c>
      <c r="H15" s="88">
        <v>10</v>
      </c>
      <c r="I15" s="89"/>
      <c r="J15" s="89"/>
      <c r="K15" s="3">
        <f>SUM(H15*I15)+(H15*J15)</f>
        <v>0</v>
      </c>
      <c r="L15" s="102" t="s">
        <v>161</v>
      </c>
      <c r="P15" s="16"/>
    </row>
    <row r="16" spans="1:16" ht="30" customHeight="1" x14ac:dyDescent="0.3">
      <c r="A16" s="22" t="s">
        <v>30</v>
      </c>
      <c r="B16" s="91">
        <v>4</v>
      </c>
      <c r="C16" s="23" t="s">
        <v>159</v>
      </c>
      <c r="D16" s="79" t="s">
        <v>160</v>
      </c>
      <c r="E16" s="91" t="s">
        <v>21</v>
      </c>
      <c r="F16" s="23" t="s">
        <v>65</v>
      </c>
      <c r="G16" s="92">
        <v>3</v>
      </c>
      <c r="H16" s="93">
        <v>7200</v>
      </c>
      <c r="I16" s="94"/>
      <c r="J16" s="94"/>
      <c r="K16" s="3">
        <f>SUM(H16*I16)+(H16*J16)</f>
        <v>0</v>
      </c>
      <c r="L16" s="102" t="s">
        <v>161</v>
      </c>
      <c r="P16" s="16"/>
    </row>
    <row r="17" spans="1:16" ht="30" customHeight="1" x14ac:dyDescent="0.3">
      <c r="A17" s="95"/>
      <c r="B17" s="95"/>
      <c r="C17" s="96"/>
      <c r="D17" s="96"/>
      <c r="E17" s="95"/>
      <c r="F17" s="103"/>
      <c r="G17" s="116" t="s">
        <v>17</v>
      </c>
      <c r="H17" s="117"/>
      <c r="I17" s="117"/>
      <c r="J17" s="118"/>
      <c r="K17" s="98">
        <f>SUM(K13:K16)</f>
        <v>0</v>
      </c>
      <c r="L17" s="97"/>
      <c r="P17" s="16"/>
    </row>
    <row r="18" spans="1:16" x14ac:dyDescent="0.3">
      <c r="A18" s="17"/>
      <c r="B18" s="17"/>
      <c r="C18" s="16"/>
      <c r="D18" s="16"/>
      <c r="E18" s="17"/>
      <c r="F18" s="49"/>
      <c r="G18" s="99"/>
      <c r="H18" s="100"/>
      <c r="I18" s="99"/>
      <c r="J18" s="99"/>
      <c r="K18" s="99"/>
      <c r="L18" s="99"/>
      <c r="P18" s="16"/>
    </row>
    <row r="19" spans="1:16" ht="30" customHeight="1" x14ac:dyDescent="0.3">
      <c r="A19" s="22" t="s">
        <v>31</v>
      </c>
      <c r="B19" s="22">
        <v>1</v>
      </c>
      <c r="C19" s="47" t="s">
        <v>162</v>
      </c>
      <c r="D19" s="23" t="s">
        <v>23</v>
      </c>
      <c r="E19" s="22" t="s">
        <v>12</v>
      </c>
      <c r="F19" s="27" t="s">
        <v>61</v>
      </c>
      <c r="G19" s="72">
        <v>3</v>
      </c>
      <c r="H19" s="88">
        <v>750</v>
      </c>
      <c r="I19" s="89"/>
      <c r="J19" s="89"/>
      <c r="K19" s="3">
        <f>SUM(H19*I19)+(H19*J19)</f>
        <v>0</v>
      </c>
      <c r="L19" s="90" t="s">
        <v>164</v>
      </c>
      <c r="P19" s="16"/>
    </row>
    <row r="20" spans="1:16" ht="30" customHeight="1" x14ac:dyDescent="0.3">
      <c r="A20" s="22" t="s">
        <v>31</v>
      </c>
      <c r="B20" s="91">
        <v>2</v>
      </c>
      <c r="C20" s="47" t="s">
        <v>162</v>
      </c>
      <c r="D20" s="23" t="s">
        <v>24</v>
      </c>
      <c r="E20" s="22" t="s">
        <v>12</v>
      </c>
      <c r="F20" s="27" t="s">
        <v>61</v>
      </c>
      <c r="G20" s="72">
        <v>2</v>
      </c>
      <c r="H20" s="88">
        <v>500</v>
      </c>
      <c r="I20" s="89"/>
      <c r="J20" s="89"/>
      <c r="K20" s="3">
        <f>SUM(H20*I20)+(H20*J20)</f>
        <v>0</v>
      </c>
      <c r="L20" s="90" t="s">
        <v>164</v>
      </c>
      <c r="P20" s="16"/>
    </row>
    <row r="21" spans="1:16" ht="30" customHeight="1" x14ac:dyDescent="0.3">
      <c r="A21" s="22" t="s">
        <v>31</v>
      </c>
      <c r="B21" s="91">
        <v>3</v>
      </c>
      <c r="C21" s="47" t="s">
        <v>162</v>
      </c>
      <c r="D21" s="79" t="s">
        <v>20</v>
      </c>
      <c r="E21" s="91" t="s">
        <v>21</v>
      </c>
      <c r="F21" s="79" t="s">
        <v>163</v>
      </c>
      <c r="G21" s="92">
        <v>3</v>
      </c>
      <c r="H21" s="93">
        <v>7200</v>
      </c>
      <c r="I21" s="94"/>
      <c r="J21" s="94"/>
      <c r="K21" s="3">
        <f>SUM(H21*I21)+(H21*J21)</f>
        <v>0</v>
      </c>
      <c r="L21" s="90" t="s">
        <v>164</v>
      </c>
      <c r="P21" s="16"/>
    </row>
    <row r="22" spans="1:16" ht="30" customHeight="1" x14ac:dyDescent="0.3">
      <c r="A22" s="95"/>
      <c r="B22" s="95"/>
      <c r="C22" s="96"/>
      <c r="D22" s="96"/>
      <c r="E22" s="95"/>
      <c r="F22" s="103"/>
      <c r="G22" s="116" t="s">
        <v>17</v>
      </c>
      <c r="H22" s="117"/>
      <c r="I22" s="117"/>
      <c r="J22" s="118"/>
      <c r="K22" s="98">
        <f>SUM(K19:K21)</f>
        <v>0</v>
      </c>
      <c r="L22" s="97"/>
      <c r="P22" s="16"/>
    </row>
    <row r="23" spans="1:16" ht="21" customHeight="1" x14ac:dyDescent="0.3">
      <c r="A23" s="17"/>
      <c r="B23" s="17"/>
      <c r="C23" s="16"/>
      <c r="D23" s="16"/>
      <c r="E23" s="17"/>
      <c r="F23" s="49"/>
      <c r="G23" s="99"/>
      <c r="H23" s="100"/>
      <c r="I23" s="99"/>
      <c r="J23" s="99"/>
      <c r="K23" s="99"/>
      <c r="L23" s="99"/>
      <c r="P23" s="16"/>
    </row>
    <row r="24" spans="1:16" ht="29.4" customHeight="1" x14ac:dyDescent="0.3">
      <c r="A24" s="22" t="s">
        <v>81</v>
      </c>
      <c r="B24" s="22">
        <v>1</v>
      </c>
      <c r="C24" s="47" t="s">
        <v>156</v>
      </c>
      <c r="D24" s="23" t="s">
        <v>23</v>
      </c>
      <c r="E24" s="22" t="s">
        <v>12</v>
      </c>
      <c r="F24" s="27" t="s">
        <v>61</v>
      </c>
      <c r="G24" s="72">
        <v>4</v>
      </c>
      <c r="H24" s="88">
        <v>1000</v>
      </c>
      <c r="I24" s="89"/>
      <c r="J24" s="89"/>
      <c r="K24" s="3">
        <f>SUM(H24*I24)+(H24*J24)</f>
        <v>0</v>
      </c>
      <c r="L24" s="90" t="s">
        <v>166</v>
      </c>
      <c r="P24" s="16"/>
    </row>
    <row r="25" spans="1:16" ht="29.4" customHeight="1" x14ac:dyDescent="0.3">
      <c r="A25" s="22" t="s">
        <v>81</v>
      </c>
      <c r="B25" s="91">
        <v>2</v>
      </c>
      <c r="C25" s="47" t="s">
        <v>156</v>
      </c>
      <c r="D25" s="23" t="s">
        <v>24</v>
      </c>
      <c r="E25" s="22" t="s">
        <v>12</v>
      </c>
      <c r="F25" s="27" t="s">
        <v>61</v>
      </c>
      <c r="G25" s="72">
        <v>2</v>
      </c>
      <c r="H25" s="88">
        <v>500</v>
      </c>
      <c r="I25" s="89"/>
      <c r="J25" s="89"/>
      <c r="K25" s="3">
        <f t="shared" ref="K25:K28" si="0">SUM(H25*I25)+(H25*J25)</f>
        <v>0</v>
      </c>
      <c r="L25" s="90" t="s">
        <v>166</v>
      </c>
      <c r="P25" s="16"/>
    </row>
    <row r="26" spans="1:16" ht="29.4" customHeight="1" x14ac:dyDescent="0.3">
      <c r="A26" s="22" t="s">
        <v>81</v>
      </c>
      <c r="B26" s="91">
        <v>3</v>
      </c>
      <c r="C26" s="47" t="s">
        <v>156</v>
      </c>
      <c r="D26" s="23" t="s">
        <v>165</v>
      </c>
      <c r="E26" s="22" t="s">
        <v>12</v>
      </c>
      <c r="F26" s="35" t="s">
        <v>155</v>
      </c>
      <c r="G26" s="72">
        <v>2</v>
      </c>
      <c r="H26" s="88">
        <v>10</v>
      </c>
      <c r="I26" s="89"/>
      <c r="J26" s="89"/>
      <c r="K26" s="3">
        <f t="shared" si="0"/>
        <v>0</v>
      </c>
      <c r="L26" s="90" t="s">
        <v>166</v>
      </c>
      <c r="P26" s="16"/>
    </row>
    <row r="27" spans="1:16" ht="29.4" customHeight="1" x14ac:dyDescent="0.3">
      <c r="A27" s="22" t="s">
        <v>81</v>
      </c>
      <c r="B27" s="91">
        <v>4</v>
      </c>
      <c r="C27" s="47" t="s">
        <v>156</v>
      </c>
      <c r="D27" s="79" t="s">
        <v>20</v>
      </c>
      <c r="E27" s="22" t="s">
        <v>21</v>
      </c>
      <c r="F27" s="79" t="s">
        <v>163</v>
      </c>
      <c r="G27" s="72">
        <v>1</v>
      </c>
      <c r="H27" s="101">
        <v>2400</v>
      </c>
      <c r="I27" s="89"/>
      <c r="J27" s="89"/>
      <c r="K27" s="3">
        <f t="shared" si="0"/>
        <v>0</v>
      </c>
      <c r="L27" s="90" t="s">
        <v>166</v>
      </c>
      <c r="P27" s="16"/>
    </row>
    <row r="28" spans="1:16" ht="29.4" customHeight="1" x14ac:dyDescent="0.3">
      <c r="A28" s="22" t="s">
        <v>81</v>
      </c>
      <c r="B28" s="91">
        <v>5</v>
      </c>
      <c r="C28" s="47" t="s">
        <v>156</v>
      </c>
      <c r="D28" s="79" t="s">
        <v>20</v>
      </c>
      <c r="E28" s="91" t="s">
        <v>21</v>
      </c>
      <c r="F28" s="23" t="s">
        <v>65</v>
      </c>
      <c r="G28" s="92">
        <v>4</v>
      </c>
      <c r="H28" s="93">
        <v>9600</v>
      </c>
      <c r="I28" s="94"/>
      <c r="J28" s="94"/>
      <c r="K28" s="3">
        <f t="shared" si="0"/>
        <v>0</v>
      </c>
      <c r="L28" s="90" t="s">
        <v>166</v>
      </c>
      <c r="P28" s="16"/>
    </row>
    <row r="29" spans="1:16" ht="29.4" customHeight="1" x14ac:dyDescent="0.3">
      <c r="A29" s="95"/>
      <c r="B29" s="95"/>
      <c r="C29" s="96"/>
      <c r="D29" s="96"/>
      <c r="E29" s="95"/>
      <c r="F29" s="103"/>
      <c r="G29" s="116" t="s">
        <v>17</v>
      </c>
      <c r="H29" s="117"/>
      <c r="I29" s="117"/>
      <c r="J29" s="118"/>
      <c r="K29" s="98">
        <f>SUM(K24:K28)</f>
        <v>0</v>
      </c>
      <c r="L29" s="97"/>
      <c r="P29" s="16"/>
    </row>
    <row r="30" spans="1:16" x14ac:dyDescent="0.3">
      <c r="A30" s="17"/>
      <c r="B30" s="17"/>
      <c r="C30" s="16"/>
      <c r="D30" s="16"/>
      <c r="E30" s="17"/>
      <c r="F30" s="49"/>
      <c r="G30" s="99"/>
      <c r="H30" s="100"/>
      <c r="I30" s="99"/>
      <c r="J30" s="99"/>
      <c r="K30" s="99"/>
      <c r="L30" s="99"/>
      <c r="P30" s="16"/>
    </row>
    <row r="31" spans="1:16" ht="29.4" customHeight="1" x14ac:dyDescent="0.3">
      <c r="A31" s="22" t="s">
        <v>68</v>
      </c>
      <c r="B31" s="22">
        <v>1</v>
      </c>
      <c r="C31" s="47" t="s">
        <v>167</v>
      </c>
      <c r="D31" s="23" t="s">
        <v>23</v>
      </c>
      <c r="E31" s="22" t="s">
        <v>12</v>
      </c>
      <c r="F31" s="27" t="s">
        <v>61</v>
      </c>
      <c r="G31" s="72">
        <v>7</v>
      </c>
      <c r="H31" s="88">
        <v>1750</v>
      </c>
      <c r="I31" s="89"/>
      <c r="J31" s="89"/>
      <c r="K31" s="3">
        <f>SUM(H31*I31)+(H31*J31)</f>
        <v>0</v>
      </c>
      <c r="L31" s="90" t="s">
        <v>166</v>
      </c>
      <c r="P31" s="16"/>
    </row>
    <row r="32" spans="1:16" ht="29.4" customHeight="1" x14ac:dyDescent="0.3">
      <c r="A32" s="22" t="s">
        <v>68</v>
      </c>
      <c r="B32" s="91">
        <v>2</v>
      </c>
      <c r="C32" s="47" t="s">
        <v>167</v>
      </c>
      <c r="D32" s="23" t="s">
        <v>24</v>
      </c>
      <c r="E32" s="22" t="s">
        <v>12</v>
      </c>
      <c r="F32" s="27" t="s">
        <v>61</v>
      </c>
      <c r="G32" s="72">
        <v>1</v>
      </c>
      <c r="H32" s="88">
        <v>250</v>
      </c>
      <c r="I32" s="89"/>
      <c r="J32" s="89"/>
      <c r="K32" s="3">
        <f t="shared" ref="K32:K34" si="1">SUM(H32*I32)+(H32*J32)</f>
        <v>0</v>
      </c>
      <c r="L32" s="90" t="s">
        <v>166</v>
      </c>
      <c r="P32" s="16"/>
    </row>
    <row r="33" spans="1:16" ht="29.4" customHeight="1" x14ac:dyDescent="0.3">
      <c r="A33" s="22" t="s">
        <v>68</v>
      </c>
      <c r="B33" s="91">
        <v>3</v>
      </c>
      <c r="C33" s="47" t="s">
        <v>167</v>
      </c>
      <c r="D33" s="23" t="s">
        <v>165</v>
      </c>
      <c r="E33" s="22" t="s">
        <v>12</v>
      </c>
      <c r="F33" s="35" t="s">
        <v>155</v>
      </c>
      <c r="G33" s="72">
        <v>11</v>
      </c>
      <c r="H33" s="88">
        <v>55</v>
      </c>
      <c r="I33" s="89"/>
      <c r="J33" s="89"/>
      <c r="K33" s="3">
        <f t="shared" si="1"/>
        <v>0</v>
      </c>
      <c r="L33" s="90" t="s">
        <v>166</v>
      </c>
      <c r="P33" s="16"/>
    </row>
    <row r="34" spans="1:16" ht="29.4" customHeight="1" x14ac:dyDescent="0.3">
      <c r="A34" s="22" t="s">
        <v>68</v>
      </c>
      <c r="B34" s="91">
        <v>4</v>
      </c>
      <c r="C34" s="47" t="s">
        <v>167</v>
      </c>
      <c r="D34" s="79" t="s">
        <v>20</v>
      </c>
      <c r="E34" s="91" t="s">
        <v>21</v>
      </c>
      <c r="F34" s="23" t="s">
        <v>65</v>
      </c>
      <c r="G34" s="92">
        <v>5</v>
      </c>
      <c r="H34" s="93">
        <v>12000</v>
      </c>
      <c r="I34" s="94"/>
      <c r="J34" s="94"/>
      <c r="K34" s="3">
        <f t="shared" si="1"/>
        <v>0</v>
      </c>
      <c r="L34" s="90" t="s">
        <v>166</v>
      </c>
      <c r="P34" s="16"/>
    </row>
    <row r="35" spans="1:16" ht="29.4" customHeight="1" x14ac:dyDescent="0.3">
      <c r="A35" s="95"/>
      <c r="B35" s="95"/>
      <c r="C35" s="96"/>
      <c r="D35" s="96"/>
      <c r="E35" s="95"/>
      <c r="F35" s="103"/>
      <c r="G35" s="116" t="s">
        <v>17</v>
      </c>
      <c r="H35" s="117"/>
      <c r="I35" s="117"/>
      <c r="J35" s="118"/>
      <c r="K35" s="98">
        <f>SUM(K31:K34)</f>
        <v>0</v>
      </c>
      <c r="L35" s="97"/>
      <c r="P35" s="16"/>
    </row>
    <row r="36" spans="1:16" ht="39" customHeight="1" x14ac:dyDescent="0.3">
      <c r="A36" s="17"/>
      <c r="B36" s="17"/>
      <c r="C36" s="16"/>
      <c r="D36" s="16"/>
      <c r="E36" s="17"/>
      <c r="F36" s="49"/>
      <c r="G36" s="99"/>
      <c r="H36" s="100"/>
      <c r="I36" s="99"/>
      <c r="J36" s="99"/>
      <c r="K36" s="99"/>
      <c r="L36" s="99"/>
      <c r="P36" s="16"/>
    </row>
    <row r="37" spans="1:16" ht="30.6" customHeight="1" x14ac:dyDescent="0.3">
      <c r="A37" s="17"/>
      <c r="B37" s="17"/>
      <c r="C37" s="16"/>
      <c r="D37" s="16"/>
      <c r="E37" s="17"/>
      <c r="F37" s="49"/>
      <c r="G37" s="99"/>
      <c r="H37" s="100"/>
      <c r="I37" s="99"/>
      <c r="J37" s="99"/>
      <c r="K37" s="99"/>
      <c r="L37" s="99"/>
      <c r="P37" s="16"/>
    </row>
    <row r="38" spans="1:16" ht="3.6" customHeight="1" x14ac:dyDescent="0.3">
      <c r="A38" s="17"/>
      <c r="B38" s="17"/>
      <c r="C38" s="16"/>
      <c r="D38" s="16"/>
      <c r="E38" s="17"/>
      <c r="F38" s="49"/>
      <c r="G38" s="99"/>
      <c r="H38" s="100"/>
      <c r="I38" s="99"/>
      <c r="J38" s="99"/>
      <c r="K38" s="99"/>
      <c r="L38" s="99"/>
      <c r="P38" s="16"/>
    </row>
    <row r="39" spans="1:16" ht="57" customHeight="1" x14ac:dyDescent="0.3">
      <c r="A39" s="62" t="s">
        <v>5</v>
      </c>
      <c r="B39" s="62" t="s">
        <v>44</v>
      </c>
      <c r="C39" s="63" t="s">
        <v>6</v>
      </c>
      <c r="D39" s="63" t="s">
        <v>10</v>
      </c>
      <c r="E39" s="62" t="s">
        <v>11</v>
      </c>
      <c r="F39" s="73" t="s">
        <v>13</v>
      </c>
      <c r="G39" s="64" t="s">
        <v>15</v>
      </c>
      <c r="H39" s="65" t="s">
        <v>18</v>
      </c>
      <c r="I39" s="64" t="s">
        <v>19</v>
      </c>
      <c r="J39" s="64" t="s">
        <v>16</v>
      </c>
      <c r="K39" s="64" t="s">
        <v>17</v>
      </c>
      <c r="L39" s="64" t="s">
        <v>39</v>
      </c>
      <c r="P39" s="16"/>
    </row>
    <row r="40" spans="1:16" ht="34.799999999999997" customHeight="1" x14ac:dyDescent="0.3">
      <c r="A40" s="22" t="s">
        <v>32</v>
      </c>
      <c r="B40" s="22">
        <v>1</v>
      </c>
      <c r="C40" s="35" t="s">
        <v>174</v>
      </c>
      <c r="D40" s="23" t="s">
        <v>33</v>
      </c>
      <c r="E40" s="22" t="s">
        <v>26</v>
      </c>
      <c r="F40" s="24" t="s">
        <v>14</v>
      </c>
      <c r="G40" s="72">
        <v>3</v>
      </c>
      <c r="H40" s="88">
        <v>750</v>
      </c>
      <c r="I40" s="89"/>
      <c r="J40" s="89"/>
      <c r="K40" s="3">
        <f>SUM(H40*I40)+(H40*J40)</f>
        <v>0</v>
      </c>
      <c r="L40" s="22" t="s">
        <v>150</v>
      </c>
      <c r="P40" s="16"/>
    </row>
    <row r="41" spans="1:16" ht="34.799999999999997" customHeight="1" x14ac:dyDescent="0.3">
      <c r="A41" s="22" t="s">
        <v>32</v>
      </c>
      <c r="B41" s="22">
        <v>2</v>
      </c>
      <c r="C41" s="35" t="s">
        <v>174</v>
      </c>
      <c r="D41" s="23" t="s">
        <v>34</v>
      </c>
      <c r="E41" s="22" t="s">
        <v>26</v>
      </c>
      <c r="F41" s="24" t="s">
        <v>14</v>
      </c>
      <c r="G41" s="72">
        <v>2</v>
      </c>
      <c r="H41" s="88">
        <v>500</v>
      </c>
      <c r="I41" s="89"/>
      <c r="J41" s="89"/>
      <c r="K41" s="3">
        <f>SUM(H41*I41)+(H41*J41)</f>
        <v>0</v>
      </c>
      <c r="L41" s="22" t="s">
        <v>150</v>
      </c>
      <c r="P41" s="16"/>
    </row>
    <row r="42" spans="1:16" ht="34.799999999999997" customHeight="1" x14ac:dyDescent="0.3">
      <c r="A42" s="22" t="s">
        <v>32</v>
      </c>
      <c r="B42" s="22">
        <v>3</v>
      </c>
      <c r="C42" s="35" t="s">
        <v>174</v>
      </c>
      <c r="D42" s="79" t="s">
        <v>35</v>
      </c>
      <c r="E42" s="22" t="s">
        <v>26</v>
      </c>
      <c r="F42" s="35" t="s">
        <v>155</v>
      </c>
      <c r="G42" s="72">
        <v>3</v>
      </c>
      <c r="H42" s="88">
        <v>15</v>
      </c>
      <c r="I42" s="89"/>
      <c r="J42" s="89"/>
      <c r="K42" s="3">
        <f>SUM(H42*I42)+(H42*J42)</f>
        <v>0</v>
      </c>
      <c r="L42" s="22" t="s">
        <v>150</v>
      </c>
      <c r="P42" s="16"/>
    </row>
    <row r="43" spans="1:16" ht="34.799999999999997" customHeight="1" x14ac:dyDescent="0.3">
      <c r="A43" s="22" t="s">
        <v>32</v>
      </c>
      <c r="B43" s="91">
        <v>4</v>
      </c>
      <c r="C43" s="35" t="s">
        <v>174</v>
      </c>
      <c r="D43" s="79" t="s">
        <v>160</v>
      </c>
      <c r="E43" s="91" t="s">
        <v>21</v>
      </c>
      <c r="F43" s="23" t="s">
        <v>65</v>
      </c>
      <c r="G43" s="92">
        <v>2</v>
      </c>
      <c r="H43" s="93">
        <v>4800</v>
      </c>
      <c r="I43" s="94"/>
      <c r="J43" s="94"/>
      <c r="K43" s="3">
        <f>SUM(H43*I43)+(H43*J43)</f>
        <v>0</v>
      </c>
      <c r="L43" s="22" t="s">
        <v>150</v>
      </c>
      <c r="P43" s="16"/>
    </row>
    <row r="44" spans="1:16" ht="31.8" customHeight="1" x14ac:dyDescent="0.3">
      <c r="A44" s="95"/>
      <c r="B44" s="95"/>
      <c r="C44" s="96"/>
      <c r="D44" s="96"/>
      <c r="E44" s="95"/>
      <c r="F44" s="103"/>
      <c r="G44" s="116" t="s">
        <v>17</v>
      </c>
      <c r="H44" s="117"/>
      <c r="I44" s="117"/>
      <c r="J44" s="118"/>
      <c r="K44" s="98">
        <f>SUM(K40:K43)</f>
        <v>0</v>
      </c>
      <c r="L44" s="97"/>
      <c r="P44" s="16"/>
    </row>
    <row r="45" spans="1:16" x14ac:dyDescent="0.3">
      <c r="A45" s="17"/>
      <c r="B45" s="17"/>
      <c r="C45" s="16"/>
      <c r="D45" s="16"/>
      <c r="E45" s="17"/>
      <c r="F45" s="49"/>
      <c r="G45" s="99"/>
      <c r="H45" s="100"/>
      <c r="I45" s="99"/>
      <c r="J45" s="99"/>
      <c r="K45" s="99"/>
      <c r="L45" s="99"/>
      <c r="P45" s="16"/>
    </row>
    <row r="46" spans="1:16" x14ac:dyDescent="0.3">
      <c r="A46" s="17"/>
      <c r="B46" s="17"/>
      <c r="C46" s="16"/>
      <c r="D46" s="16"/>
      <c r="E46" s="17"/>
      <c r="F46" s="49"/>
      <c r="G46" s="99"/>
      <c r="H46" s="100"/>
      <c r="I46" s="99"/>
      <c r="J46" s="99"/>
      <c r="K46" s="99"/>
      <c r="L46" s="99"/>
      <c r="P46" s="16"/>
    </row>
    <row r="47" spans="1:16" ht="22.2" customHeight="1" x14ac:dyDescent="0.3">
      <c r="A47" s="17"/>
      <c r="B47" s="151" t="s">
        <v>157</v>
      </c>
      <c r="C47" s="151"/>
      <c r="D47" s="151"/>
      <c r="E47" s="151"/>
      <c r="F47" s="49"/>
      <c r="G47" s="99"/>
      <c r="H47" s="100"/>
      <c r="I47" s="99"/>
      <c r="J47" s="99"/>
      <c r="K47" s="99"/>
      <c r="L47" s="99"/>
      <c r="P47" s="16"/>
    </row>
    <row r="48" spans="1:16" ht="10.199999999999999" customHeight="1" x14ac:dyDescent="0.3">
      <c r="A48" s="17"/>
      <c r="B48" s="49"/>
      <c r="C48" s="49"/>
      <c r="D48" s="49"/>
      <c r="E48" s="49"/>
      <c r="F48" s="49"/>
      <c r="G48" s="99"/>
      <c r="H48" s="100"/>
      <c r="I48" s="99"/>
      <c r="J48" s="99"/>
      <c r="K48" s="99"/>
      <c r="L48" s="99"/>
      <c r="P48" s="16"/>
    </row>
    <row r="49" spans="1:16" ht="22.2" customHeight="1" x14ac:dyDescent="0.3">
      <c r="A49" s="17"/>
      <c r="B49" s="20" t="s">
        <v>29</v>
      </c>
      <c r="C49" s="21" t="s">
        <v>6</v>
      </c>
      <c r="D49" s="20" t="s">
        <v>17</v>
      </c>
      <c r="E49" s="49"/>
      <c r="F49" s="49"/>
      <c r="G49" s="99"/>
      <c r="H49" s="100"/>
      <c r="I49" s="99"/>
      <c r="J49" s="99"/>
      <c r="K49" s="99"/>
      <c r="L49" s="99"/>
      <c r="P49" s="16"/>
    </row>
    <row r="50" spans="1:16" ht="22.2" customHeight="1" x14ac:dyDescent="0.3">
      <c r="A50" s="17"/>
      <c r="B50" s="22" t="s">
        <v>30</v>
      </c>
      <c r="C50" s="23" t="s">
        <v>159</v>
      </c>
      <c r="D50" s="34">
        <f>K17</f>
        <v>0</v>
      </c>
      <c r="E50" s="49"/>
      <c r="F50" s="49"/>
      <c r="G50" s="99"/>
      <c r="H50" s="100"/>
      <c r="I50" s="99"/>
      <c r="J50" s="99"/>
      <c r="K50" s="99"/>
      <c r="L50" s="99"/>
      <c r="P50" s="16"/>
    </row>
    <row r="51" spans="1:16" ht="22.2" customHeight="1" x14ac:dyDescent="0.3">
      <c r="A51" s="17"/>
      <c r="B51" s="22" t="s">
        <v>31</v>
      </c>
      <c r="C51" s="47" t="s">
        <v>162</v>
      </c>
      <c r="D51" s="34">
        <f>K22</f>
        <v>0</v>
      </c>
      <c r="E51" s="49"/>
      <c r="F51" s="49"/>
      <c r="G51" s="99"/>
      <c r="H51" s="100"/>
      <c r="I51" s="99"/>
      <c r="J51" s="99"/>
      <c r="K51" s="99"/>
      <c r="L51" s="99"/>
      <c r="P51" s="16"/>
    </row>
    <row r="52" spans="1:16" ht="22.2" customHeight="1" x14ac:dyDescent="0.3">
      <c r="A52" s="17"/>
      <c r="B52" s="22" t="s">
        <v>81</v>
      </c>
      <c r="C52" s="47" t="s">
        <v>156</v>
      </c>
      <c r="D52" s="34">
        <f>K29</f>
        <v>0</v>
      </c>
      <c r="E52" s="49"/>
      <c r="F52" s="49"/>
      <c r="G52" s="99"/>
      <c r="H52" s="100"/>
      <c r="I52" s="99"/>
      <c r="J52" s="99"/>
      <c r="K52" s="99"/>
      <c r="L52" s="99"/>
      <c r="P52" s="16"/>
    </row>
    <row r="53" spans="1:16" ht="22.2" customHeight="1" x14ac:dyDescent="0.3">
      <c r="A53" s="17"/>
      <c r="B53" s="22" t="s">
        <v>68</v>
      </c>
      <c r="C53" s="47" t="s">
        <v>167</v>
      </c>
      <c r="D53" s="34">
        <f>K35</f>
        <v>0</v>
      </c>
      <c r="E53" s="49"/>
      <c r="F53" s="49"/>
      <c r="G53" s="99"/>
      <c r="H53" s="100"/>
      <c r="I53" s="99"/>
      <c r="J53" s="99"/>
      <c r="K53" s="99"/>
      <c r="L53" s="99"/>
      <c r="P53" s="16"/>
    </row>
    <row r="54" spans="1:16" ht="22.2" customHeight="1" x14ac:dyDescent="0.3">
      <c r="A54" s="17"/>
      <c r="B54" s="22" t="s">
        <v>32</v>
      </c>
      <c r="C54" s="23" t="s">
        <v>168</v>
      </c>
      <c r="D54" s="34">
        <f>K44</f>
        <v>0</v>
      </c>
      <c r="E54" s="49"/>
      <c r="F54" s="49"/>
      <c r="G54" s="99"/>
      <c r="H54" s="100"/>
      <c r="I54" s="99"/>
      <c r="J54" s="99"/>
      <c r="K54" s="99"/>
      <c r="L54" s="99"/>
      <c r="P54" s="16"/>
    </row>
    <row r="55" spans="1:16" ht="25.2" customHeight="1" x14ac:dyDescent="0.3">
      <c r="A55" s="17"/>
      <c r="B55" s="115" t="s">
        <v>158</v>
      </c>
      <c r="C55" s="115"/>
      <c r="D55" s="28">
        <f>SUM(D50:D54)</f>
        <v>0</v>
      </c>
      <c r="E55" s="17"/>
      <c r="F55" s="49"/>
      <c r="G55" s="99"/>
      <c r="H55" s="100"/>
      <c r="I55" s="99"/>
      <c r="J55" s="99"/>
      <c r="K55" s="99"/>
      <c r="L55" s="99"/>
      <c r="P55" s="16"/>
    </row>
    <row r="56" spans="1:16" x14ac:dyDescent="0.3">
      <c r="P56" s="16"/>
    </row>
    <row r="58" spans="1:16" s="16" customFormat="1" ht="38.4" customHeight="1" x14ac:dyDescent="0.3">
      <c r="A58" s="154" t="s">
        <v>91</v>
      </c>
      <c r="B58" s="155"/>
      <c r="C58" s="155"/>
      <c r="D58" s="155"/>
      <c r="E58" s="155"/>
      <c r="F58" s="155"/>
      <c r="G58" s="155"/>
      <c r="H58" s="155"/>
      <c r="I58" s="155"/>
      <c r="J58" s="155"/>
      <c r="K58" s="155"/>
      <c r="L58" s="156"/>
    </row>
    <row r="59" spans="1:16" s="16" customFormat="1" x14ac:dyDescent="0.3">
      <c r="A59" s="17"/>
      <c r="B59" s="17"/>
      <c r="F59" s="49"/>
      <c r="H59" s="1"/>
    </row>
    <row r="60" spans="1:16" s="16" customFormat="1" ht="46.8" x14ac:dyDescent="0.3">
      <c r="A60" s="62" t="s">
        <v>5</v>
      </c>
      <c r="B60" s="62" t="s">
        <v>44</v>
      </c>
      <c r="C60" s="63" t="s">
        <v>6</v>
      </c>
      <c r="D60" s="63" t="s">
        <v>10</v>
      </c>
      <c r="E60" s="62" t="s">
        <v>11</v>
      </c>
      <c r="F60" s="73" t="s">
        <v>13</v>
      </c>
      <c r="G60" s="64" t="s">
        <v>15</v>
      </c>
      <c r="H60" s="65" t="s">
        <v>18</v>
      </c>
      <c r="I60" s="64" t="s">
        <v>19</v>
      </c>
      <c r="J60" s="64" t="s">
        <v>16</v>
      </c>
      <c r="K60" s="64" t="s">
        <v>17</v>
      </c>
      <c r="L60" s="64" t="s">
        <v>39</v>
      </c>
    </row>
    <row r="61" spans="1:16" s="16" customFormat="1" x14ac:dyDescent="0.3">
      <c r="A61" s="17"/>
      <c r="B61" s="17"/>
      <c r="F61" s="49"/>
      <c r="G61" s="45"/>
      <c r="H61" s="2"/>
      <c r="L61" s="32"/>
    </row>
    <row r="62" spans="1:16" s="16" customFormat="1" ht="30.6" customHeight="1" x14ac:dyDescent="0.3">
      <c r="A62" s="22" t="s">
        <v>82</v>
      </c>
      <c r="B62" s="22">
        <v>1</v>
      </c>
      <c r="C62" s="23" t="s">
        <v>111</v>
      </c>
      <c r="D62" s="23" t="s">
        <v>35</v>
      </c>
      <c r="E62" s="22" t="s">
        <v>26</v>
      </c>
      <c r="F62" s="23" t="s">
        <v>36</v>
      </c>
      <c r="G62" s="29">
        <v>1</v>
      </c>
      <c r="H62" s="15">
        <v>55</v>
      </c>
      <c r="I62" s="4"/>
      <c r="J62" s="4"/>
      <c r="K62" s="3">
        <f>SUM(H62*I62)+(H62*J62)</f>
        <v>0</v>
      </c>
      <c r="L62" s="39" t="s">
        <v>112</v>
      </c>
      <c r="M62" s="46" t="s">
        <v>3</v>
      </c>
    </row>
    <row r="63" spans="1:16" s="16" customFormat="1" ht="30.6" customHeight="1" x14ac:dyDescent="0.3">
      <c r="A63" s="17"/>
      <c r="B63" s="17"/>
      <c r="F63" s="104"/>
      <c r="G63" s="116" t="s">
        <v>17</v>
      </c>
      <c r="H63" s="117"/>
      <c r="I63" s="117"/>
      <c r="J63" s="118"/>
      <c r="K63" s="38">
        <f>SUM(K62:K62)</f>
        <v>0</v>
      </c>
      <c r="L63" s="32"/>
    </row>
    <row r="64" spans="1:16" s="16" customFormat="1" x14ac:dyDescent="0.3">
      <c r="A64" s="17"/>
      <c r="B64" s="17"/>
      <c r="F64" s="49"/>
      <c r="G64" s="45"/>
      <c r="H64" s="2"/>
      <c r="L64" s="32"/>
    </row>
    <row r="65" spans="1:13" s="16" customFormat="1" ht="30.6" customHeight="1" x14ac:dyDescent="0.3">
      <c r="A65" s="22" t="s">
        <v>85</v>
      </c>
      <c r="B65" s="22">
        <v>1</v>
      </c>
      <c r="C65" s="23" t="s">
        <v>113</v>
      </c>
      <c r="D65" s="59" t="s">
        <v>23</v>
      </c>
      <c r="E65" s="22" t="s">
        <v>12</v>
      </c>
      <c r="F65" s="24" t="s">
        <v>61</v>
      </c>
      <c r="G65" s="29">
        <v>7</v>
      </c>
      <c r="H65" s="15">
        <v>1750</v>
      </c>
      <c r="I65" s="4"/>
      <c r="J65" s="4"/>
      <c r="K65" s="3">
        <f>SUM(H65*I65)+(H65*J65)</f>
        <v>0</v>
      </c>
      <c r="L65" s="39" t="s">
        <v>112</v>
      </c>
      <c r="M65" s="46" t="s">
        <v>3</v>
      </c>
    </row>
    <row r="66" spans="1:13" s="16" customFormat="1" ht="30.6" customHeight="1" x14ac:dyDescent="0.3">
      <c r="A66" s="22" t="s">
        <v>85</v>
      </c>
      <c r="B66" s="22">
        <v>2</v>
      </c>
      <c r="C66" s="23" t="s">
        <v>113</v>
      </c>
      <c r="D66" s="23" t="s">
        <v>24</v>
      </c>
      <c r="E66" s="22" t="s">
        <v>12</v>
      </c>
      <c r="F66" s="24" t="s">
        <v>114</v>
      </c>
      <c r="G66" s="29">
        <v>3</v>
      </c>
      <c r="H66" s="15">
        <v>165</v>
      </c>
      <c r="I66" s="4"/>
      <c r="J66" s="4"/>
      <c r="K66" s="3">
        <f>SUM(H66*I66)+(H66*J66)</f>
        <v>0</v>
      </c>
      <c r="L66" s="39" t="s">
        <v>112</v>
      </c>
    </row>
    <row r="67" spans="1:13" s="16" customFormat="1" ht="30.6" customHeight="1" x14ac:dyDescent="0.3">
      <c r="A67" s="22" t="s">
        <v>85</v>
      </c>
      <c r="B67" s="22">
        <v>3</v>
      </c>
      <c r="C67" s="23" t="s">
        <v>113</v>
      </c>
      <c r="D67" s="59" t="s">
        <v>25</v>
      </c>
      <c r="E67" s="22" t="s">
        <v>12</v>
      </c>
      <c r="F67" s="24" t="s">
        <v>114</v>
      </c>
      <c r="G67" s="29">
        <v>1</v>
      </c>
      <c r="H67" s="15">
        <v>55</v>
      </c>
      <c r="I67" s="4"/>
      <c r="J67" s="4"/>
      <c r="K67" s="3">
        <f>SUM(H67*I67)+(H67*J67)</f>
        <v>0</v>
      </c>
      <c r="L67" s="39" t="s">
        <v>112</v>
      </c>
    </row>
    <row r="68" spans="1:13" s="16" customFormat="1" ht="30.6" customHeight="1" x14ac:dyDescent="0.3">
      <c r="A68" s="22" t="s">
        <v>85</v>
      </c>
      <c r="B68" s="22">
        <v>4</v>
      </c>
      <c r="C68" s="23" t="s">
        <v>113</v>
      </c>
      <c r="D68" s="23" t="s">
        <v>20</v>
      </c>
      <c r="E68" s="22" t="s">
        <v>21</v>
      </c>
      <c r="F68" s="23" t="s">
        <v>62</v>
      </c>
      <c r="G68" s="22">
        <v>12</v>
      </c>
      <c r="H68" s="15">
        <v>28800</v>
      </c>
      <c r="I68" s="4"/>
      <c r="J68" s="4"/>
      <c r="K68" s="3">
        <f>SUM(H68*I68)+(H68*J68)</f>
        <v>0</v>
      </c>
      <c r="L68" s="39" t="s">
        <v>112</v>
      </c>
    </row>
    <row r="69" spans="1:13" s="16" customFormat="1" ht="30.6" customHeight="1" x14ac:dyDescent="0.3">
      <c r="A69" s="17"/>
      <c r="B69" s="17"/>
      <c r="F69" s="104"/>
      <c r="G69" s="116" t="s">
        <v>17</v>
      </c>
      <c r="H69" s="117"/>
      <c r="I69" s="117"/>
      <c r="J69" s="118"/>
      <c r="K69" s="38">
        <f>SUM(K65:K68)</f>
        <v>0</v>
      </c>
      <c r="L69" s="32"/>
    </row>
    <row r="70" spans="1:13" s="16" customFormat="1" x14ac:dyDescent="0.3">
      <c r="A70" s="17"/>
      <c r="B70" s="17"/>
      <c r="F70" s="49"/>
      <c r="G70" s="45"/>
      <c r="H70" s="2"/>
      <c r="L70" s="32"/>
    </row>
    <row r="71" spans="1:13" s="16" customFormat="1" ht="30.6" customHeight="1" x14ac:dyDescent="0.3">
      <c r="A71" s="22" t="s">
        <v>98</v>
      </c>
      <c r="B71" s="22">
        <v>1</v>
      </c>
      <c r="C71" s="35" t="s">
        <v>102</v>
      </c>
      <c r="D71" s="59" t="s">
        <v>23</v>
      </c>
      <c r="E71" s="22" t="s">
        <v>12</v>
      </c>
      <c r="F71" s="24" t="s">
        <v>14</v>
      </c>
      <c r="G71" s="29">
        <v>3</v>
      </c>
      <c r="H71" s="15">
        <v>750</v>
      </c>
      <c r="I71" s="4"/>
      <c r="J71" s="4"/>
      <c r="K71" s="3">
        <f>SUM(H71*I71)+(H71*J71)</f>
        <v>0</v>
      </c>
      <c r="L71" s="39" t="s">
        <v>112</v>
      </c>
      <c r="M71" s="46" t="s">
        <v>3</v>
      </c>
    </row>
    <row r="72" spans="1:13" s="16" customFormat="1" ht="30.6" customHeight="1" x14ac:dyDescent="0.3">
      <c r="A72" s="22" t="s">
        <v>98</v>
      </c>
      <c r="B72" s="22">
        <v>2</v>
      </c>
      <c r="C72" s="35" t="s">
        <v>102</v>
      </c>
      <c r="D72" s="23" t="s">
        <v>24</v>
      </c>
      <c r="E72" s="22" t="s">
        <v>12</v>
      </c>
      <c r="F72" s="24" t="s">
        <v>14</v>
      </c>
      <c r="G72" s="29">
        <v>1</v>
      </c>
      <c r="H72" s="15">
        <v>250</v>
      </c>
      <c r="I72" s="4"/>
      <c r="J72" s="4"/>
      <c r="K72" s="3">
        <f>SUM(H72*I72)+(H72*J72)</f>
        <v>0</v>
      </c>
      <c r="L72" s="39" t="s">
        <v>112</v>
      </c>
    </row>
    <row r="73" spans="1:13" s="16" customFormat="1" ht="30.6" customHeight="1" x14ac:dyDescent="0.3">
      <c r="A73" s="22" t="s">
        <v>98</v>
      </c>
      <c r="B73" s="22">
        <v>3</v>
      </c>
      <c r="C73" s="35" t="s">
        <v>102</v>
      </c>
      <c r="D73" s="58" t="s">
        <v>97</v>
      </c>
      <c r="E73" s="22" t="s">
        <v>21</v>
      </c>
      <c r="F73" s="27" t="s">
        <v>65</v>
      </c>
      <c r="G73" s="29">
        <v>2</v>
      </c>
      <c r="H73" s="15">
        <v>4800</v>
      </c>
      <c r="I73" s="4"/>
      <c r="J73" s="4"/>
      <c r="K73" s="3">
        <f>SUM(H73*I73)+(H73*J73)</f>
        <v>0</v>
      </c>
      <c r="L73" s="39" t="s">
        <v>112</v>
      </c>
      <c r="M73" s="33"/>
    </row>
    <row r="74" spans="1:13" s="16" customFormat="1" ht="30.6" customHeight="1" x14ac:dyDescent="0.3">
      <c r="A74" s="17"/>
      <c r="B74" s="17"/>
      <c r="F74" s="104"/>
      <c r="G74" s="116" t="s">
        <v>17</v>
      </c>
      <c r="H74" s="117"/>
      <c r="I74" s="117"/>
      <c r="J74" s="118"/>
      <c r="K74" s="38">
        <f>SUM(K71:K73)</f>
        <v>0</v>
      </c>
      <c r="L74" s="32"/>
    </row>
    <row r="75" spans="1:13" s="16" customFormat="1" x14ac:dyDescent="0.3">
      <c r="A75" s="17"/>
      <c r="B75" s="17"/>
      <c r="F75" s="49"/>
      <c r="G75" s="45"/>
      <c r="H75" s="2"/>
      <c r="L75" s="32"/>
    </row>
    <row r="76" spans="1:13" s="16" customFormat="1" ht="30" customHeight="1" x14ac:dyDescent="0.3">
      <c r="A76" s="22" t="s">
        <v>169</v>
      </c>
      <c r="B76" s="22">
        <v>1</v>
      </c>
      <c r="C76" s="23" t="s">
        <v>1</v>
      </c>
      <c r="D76" s="23" t="s">
        <v>33</v>
      </c>
      <c r="E76" s="22" t="s">
        <v>26</v>
      </c>
      <c r="F76" s="24" t="s">
        <v>27</v>
      </c>
      <c r="G76" s="29">
        <v>5</v>
      </c>
      <c r="H76" s="15">
        <v>1725</v>
      </c>
      <c r="I76" s="4"/>
      <c r="J76" s="4"/>
      <c r="K76" s="3">
        <f>SUM(H76*I76)+(H76*J76)</f>
        <v>0</v>
      </c>
      <c r="L76" s="39" t="s">
        <v>112</v>
      </c>
      <c r="M76" s="46" t="s">
        <v>3</v>
      </c>
    </row>
    <row r="77" spans="1:13" s="16" customFormat="1" ht="30" customHeight="1" x14ac:dyDescent="0.3">
      <c r="A77" s="22" t="s">
        <v>169</v>
      </c>
      <c r="B77" s="22">
        <v>2</v>
      </c>
      <c r="C77" s="23" t="s">
        <v>1</v>
      </c>
      <c r="D77" s="23" t="s">
        <v>34</v>
      </c>
      <c r="E77" s="22" t="s">
        <v>26</v>
      </c>
      <c r="F77" s="24" t="s">
        <v>27</v>
      </c>
      <c r="G77" s="29">
        <v>4</v>
      </c>
      <c r="H77" s="15">
        <v>1380</v>
      </c>
      <c r="I77" s="4"/>
      <c r="J77" s="4"/>
      <c r="K77" s="3">
        <f>SUM(H77*I77)+(H77*J77)</f>
        <v>0</v>
      </c>
      <c r="L77" s="39" t="s">
        <v>112</v>
      </c>
    </row>
    <row r="78" spans="1:13" s="16" customFormat="1" ht="30" customHeight="1" x14ac:dyDescent="0.3">
      <c r="A78" s="22" t="s">
        <v>169</v>
      </c>
      <c r="B78" s="22">
        <v>3</v>
      </c>
      <c r="C78" s="23" t="s">
        <v>1</v>
      </c>
      <c r="D78" s="23" t="s">
        <v>4</v>
      </c>
      <c r="E78" s="22" t="s">
        <v>37</v>
      </c>
      <c r="F78" s="27" t="s">
        <v>36</v>
      </c>
      <c r="G78" s="29">
        <v>2</v>
      </c>
      <c r="H78" s="15">
        <v>110</v>
      </c>
      <c r="I78" s="4"/>
      <c r="J78" s="4"/>
      <c r="K78" s="3">
        <f>SUM(H78*I78)+(H78*J78)</f>
        <v>0</v>
      </c>
      <c r="L78" s="39" t="s">
        <v>112</v>
      </c>
    </row>
    <row r="79" spans="1:13" s="16" customFormat="1" ht="30" customHeight="1" x14ac:dyDescent="0.3">
      <c r="A79" s="22" t="s">
        <v>169</v>
      </c>
      <c r="B79" s="22">
        <v>4</v>
      </c>
      <c r="C79" s="23" t="s">
        <v>1</v>
      </c>
      <c r="D79" s="23" t="s">
        <v>20</v>
      </c>
      <c r="E79" s="22" t="s">
        <v>21</v>
      </c>
      <c r="F79" s="35" t="s">
        <v>22</v>
      </c>
      <c r="G79" s="29">
        <v>12</v>
      </c>
      <c r="H79" s="15">
        <v>28800</v>
      </c>
      <c r="I79" s="4"/>
      <c r="J79" s="4"/>
      <c r="K79" s="3">
        <f>SUM(H79*I79)+(H79*J79)</f>
        <v>0</v>
      </c>
      <c r="L79" s="39" t="s">
        <v>112</v>
      </c>
      <c r="M79" s="33"/>
    </row>
    <row r="80" spans="1:13" s="16" customFormat="1" ht="30" customHeight="1" x14ac:dyDescent="0.3">
      <c r="A80" s="17"/>
      <c r="B80" s="17"/>
      <c r="F80" s="104"/>
      <c r="G80" s="116" t="s">
        <v>17</v>
      </c>
      <c r="H80" s="117"/>
      <c r="I80" s="117"/>
      <c r="J80" s="118"/>
      <c r="K80" s="38">
        <f>SUM(K76:K79)</f>
        <v>0</v>
      </c>
      <c r="L80" s="32"/>
    </row>
    <row r="81" spans="1:13" s="16" customFormat="1" x14ac:dyDescent="0.3">
      <c r="A81" s="17"/>
      <c r="B81" s="17"/>
      <c r="F81" s="49"/>
      <c r="G81" s="45"/>
      <c r="H81" s="2"/>
      <c r="L81" s="32"/>
      <c r="M81" s="46" t="s">
        <v>3</v>
      </c>
    </row>
    <row r="82" spans="1:13" s="16" customFormat="1" ht="30" customHeight="1" x14ac:dyDescent="0.3">
      <c r="A82" s="22" t="s">
        <v>170</v>
      </c>
      <c r="B82" s="22">
        <v>1</v>
      </c>
      <c r="C82" s="23" t="s">
        <v>2</v>
      </c>
      <c r="D82" s="23" t="s">
        <v>33</v>
      </c>
      <c r="E82" s="22" t="s">
        <v>117</v>
      </c>
      <c r="F82" s="27" t="s">
        <v>36</v>
      </c>
      <c r="G82" s="29">
        <v>19</v>
      </c>
      <c r="H82" s="15">
        <v>1045</v>
      </c>
      <c r="I82" s="4"/>
      <c r="J82" s="4"/>
      <c r="K82" s="3">
        <f>SUM(H82*I82)+(H82*J82)</f>
        <v>0</v>
      </c>
      <c r="L82" s="39" t="s">
        <v>112</v>
      </c>
    </row>
    <row r="83" spans="1:13" s="16" customFormat="1" ht="30" customHeight="1" x14ac:dyDescent="0.3">
      <c r="A83" s="22" t="s">
        <v>170</v>
      </c>
      <c r="B83" s="22">
        <v>2</v>
      </c>
      <c r="C83" s="23" t="s">
        <v>2</v>
      </c>
      <c r="D83" s="23" t="s">
        <v>34</v>
      </c>
      <c r="E83" s="22" t="s">
        <v>117</v>
      </c>
      <c r="F83" s="27" t="s">
        <v>36</v>
      </c>
      <c r="G83" s="29">
        <v>2</v>
      </c>
      <c r="H83" s="15">
        <v>110</v>
      </c>
      <c r="I83" s="4"/>
      <c r="J83" s="4"/>
      <c r="K83" s="3">
        <f t="shared" ref="K83:K85" si="2">SUM(H83*I83)+(H83*J83)</f>
        <v>0</v>
      </c>
      <c r="L83" s="39" t="s">
        <v>112</v>
      </c>
    </row>
    <row r="84" spans="1:13" s="16" customFormat="1" ht="30" customHeight="1" x14ac:dyDescent="0.3">
      <c r="A84" s="22" t="s">
        <v>170</v>
      </c>
      <c r="B84" s="22">
        <v>3</v>
      </c>
      <c r="C84" s="23" t="s">
        <v>2</v>
      </c>
      <c r="D84" s="23" t="s">
        <v>35</v>
      </c>
      <c r="E84" s="22" t="s">
        <v>117</v>
      </c>
      <c r="F84" s="27" t="s">
        <v>36</v>
      </c>
      <c r="G84" s="29">
        <v>1</v>
      </c>
      <c r="H84" s="15">
        <v>55</v>
      </c>
      <c r="I84" s="4"/>
      <c r="J84" s="4"/>
      <c r="K84" s="3">
        <f t="shared" si="2"/>
        <v>0</v>
      </c>
      <c r="L84" s="39" t="s">
        <v>112</v>
      </c>
    </row>
    <row r="85" spans="1:13" s="16" customFormat="1" ht="30" customHeight="1" x14ac:dyDescent="0.3">
      <c r="A85" s="22" t="s">
        <v>170</v>
      </c>
      <c r="B85" s="22">
        <v>4</v>
      </c>
      <c r="C85" s="23" t="s">
        <v>2</v>
      </c>
      <c r="D85" s="23" t="s">
        <v>4</v>
      </c>
      <c r="E85" s="22" t="s">
        <v>37</v>
      </c>
      <c r="F85" s="27" t="s">
        <v>36</v>
      </c>
      <c r="G85" s="29">
        <v>2</v>
      </c>
      <c r="H85" s="15">
        <v>110</v>
      </c>
      <c r="I85" s="4"/>
      <c r="J85" s="4"/>
      <c r="K85" s="3">
        <f t="shared" si="2"/>
        <v>0</v>
      </c>
      <c r="L85" s="39" t="s">
        <v>112</v>
      </c>
    </row>
    <row r="86" spans="1:13" s="16" customFormat="1" ht="30" customHeight="1" x14ac:dyDescent="0.3">
      <c r="A86" s="22" t="s">
        <v>170</v>
      </c>
      <c r="B86" s="22">
        <v>5</v>
      </c>
      <c r="C86" s="23" t="s">
        <v>2</v>
      </c>
      <c r="D86" s="23" t="s">
        <v>20</v>
      </c>
      <c r="E86" s="22" t="s">
        <v>21</v>
      </c>
      <c r="F86" s="23" t="s">
        <v>62</v>
      </c>
      <c r="G86" s="29">
        <v>3</v>
      </c>
      <c r="H86" s="15">
        <v>7200</v>
      </c>
      <c r="I86" s="4"/>
      <c r="J86" s="4"/>
      <c r="K86" s="3">
        <f>SUM(H86*I86)+(H86*J86)</f>
        <v>0</v>
      </c>
      <c r="L86" s="39" t="s">
        <v>112</v>
      </c>
    </row>
    <row r="87" spans="1:13" s="16" customFormat="1" ht="30" customHeight="1" x14ac:dyDescent="0.3">
      <c r="A87" s="17"/>
      <c r="B87" s="17"/>
      <c r="F87" s="103"/>
      <c r="G87" s="116" t="s">
        <v>17</v>
      </c>
      <c r="H87" s="117"/>
      <c r="I87" s="117"/>
      <c r="J87" s="118"/>
      <c r="K87" s="38">
        <f>SUM(K82:K86)</f>
        <v>0</v>
      </c>
      <c r="L87" s="32"/>
    </row>
    <row r="88" spans="1:13" s="16" customFormat="1" x14ac:dyDescent="0.3">
      <c r="A88" s="17"/>
      <c r="B88" s="17"/>
      <c r="F88" s="49"/>
      <c r="G88" s="45"/>
      <c r="H88" s="2"/>
      <c r="L88" s="32"/>
    </row>
    <row r="89" spans="1:13" s="16" customFormat="1" ht="30.6" customHeight="1" x14ac:dyDescent="0.3">
      <c r="A89" s="22" t="s">
        <v>171</v>
      </c>
      <c r="B89" s="22">
        <v>1</v>
      </c>
      <c r="C89" s="23" t="s">
        <v>64</v>
      </c>
      <c r="D89" s="23" t="s">
        <v>33</v>
      </c>
      <c r="E89" s="22" t="s">
        <v>26</v>
      </c>
      <c r="F89" s="51" t="s">
        <v>63</v>
      </c>
      <c r="G89" s="29">
        <v>6</v>
      </c>
      <c r="H89" s="15">
        <v>1500</v>
      </c>
      <c r="I89" s="4"/>
      <c r="J89" s="4"/>
      <c r="K89" s="3">
        <f>SUM(H89*I89)+(H89*J89)</f>
        <v>0</v>
      </c>
      <c r="L89" s="39" t="s">
        <v>112</v>
      </c>
      <c r="M89" s="46" t="s">
        <v>3</v>
      </c>
    </row>
    <row r="90" spans="1:13" s="16" customFormat="1" ht="30.6" customHeight="1" x14ac:dyDescent="0.3">
      <c r="A90" s="22" t="s">
        <v>171</v>
      </c>
      <c r="B90" s="22">
        <v>2</v>
      </c>
      <c r="C90" s="23" t="s">
        <v>64</v>
      </c>
      <c r="D90" s="23" t="s">
        <v>34</v>
      </c>
      <c r="E90" s="22" t="s">
        <v>26</v>
      </c>
      <c r="F90" s="27" t="s">
        <v>36</v>
      </c>
      <c r="G90" s="29">
        <v>2</v>
      </c>
      <c r="H90" s="15">
        <v>110</v>
      </c>
      <c r="I90" s="4"/>
      <c r="J90" s="4"/>
      <c r="K90" s="3">
        <f>SUM(H90*I90)+(H90*J90)</f>
        <v>0</v>
      </c>
      <c r="L90" s="39" t="s">
        <v>112</v>
      </c>
    </row>
    <row r="91" spans="1:13" s="16" customFormat="1" ht="30.6" customHeight="1" x14ac:dyDescent="0.3">
      <c r="A91" s="22" t="s">
        <v>171</v>
      </c>
      <c r="B91" s="22">
        <v>3</v>
      </c>
      <c r="C91" s="23" t="s">
        <v>64</v>
      </c>
      <c r="D91" s="23" t="s">
        <v>20</v>
      </c>
      <c r="E91" s="22" t="s">
        <v>21</v>
      </c>
      <c r="F91" s="23" t="s">
        <v>62</v>
      </c>
      <c r="G91" s="29">
        <v>2</v>
      </c>
      <c r="H91" s="15">
        <v>4800</v>
      </c>
      <c r="I91" s="4"/>
      <c r="J91" s="4"/>
      <c r="K91" s="3">
        <f>SUM(H91*I91)+(H91*J91)</f>
        <v>0</v>
      </c>
      <c r="L91" s="39" t="s">
        <v>112</v>
      </c>
    </row>
    <row r="92" spans="1:13" s="16" customFormat="1" ht="30.6" customHeight="1" x14ac:dyDescent="0.3">
      <c r="A92" s="17"/>
      <c r="B92" s="17"/>
      <c r="F92" s="103"/>
      <c r="G92" s="116" t="s">
        <v>17</v>
      </c>
      <c r="H92" s="117"/>
      <c r="I92" s="117"/>
      <c r="J92" s="118"/>
      <c r="K92" s="28">
        <f>SUM(K89:K91)</f>
        <v>0</v>
      </c>
      <c r="L92" s="32"/>
    </row>
    <row r="93" spans="1:13" s="16" customFormat="1" x14ac:dyDescent="0.3">
      <c r="A93" s="17"/>
      <c r="B93" s="17"/>
      <c r="F93" s="49"/>
      <c r="G93" s="45"/>
      <c r="H93" s="2"/>
      <c r="L93" s="32"/>
    </row>
    <row r="94" spans="1:13" s="16" customFormat="1" x14ac:dyDescent="0.3">
      <c r="A94" s="17"/>
      <c r="B94" s="17"/>
      <c r="F94" s="49"/>
      <c r="G94" s="45"/>
      <c r="H94" s="2"/>
      <c r="L94" s="32"/>
    </row>
    <row r="95" spans="1:13" s="16" customFormat="1" ht="57" customHeight="1" x14ac:dyDescent="0.3">
      <c r="A95" s="62" t="s">
        <v>5</v>
      </c>
      <c r="B95" s="62" t="s">
        <v>44</v>
      </c>
      <c r="C95" s="63" t="s">
        <v>6</v>
      </c>
      <c r="D95" s="63" t="s">
        <v>10</v>
      </c>
      <c r="E95" s="62" t="s">
        <v>11</v>
      </c>
      <c r="F95" s="73" t="s">
        <v>13</v>
      </c>
      <c r="G95" s="64" t="s">
        <v>15</v>
      </c>
      <c r="H95" s="65" t="s">
        <v>18</v>
      </c>
      <c r="I95" s="64" t="s">
        <v>19</v>
      </c>
      <c r="J95" s="64" t="s">
        <v>16</v>
      </c>
      <c r="K95" s="64" t="s">
        <v>17</v>
      </c>
      <c r="L95" s="64" t="s">
        <v>39</v>
      </c>
    </row>
    <row r="96" spans="1:13" s="16" customFormat="1" ht="30" customHeight="1" x14ac:dyDescent="0.3">
      <c r="A96" s="22" t="s">
        <v>172</v>
      </c>
      <c r="B96" s="22">
        <v>1</v>
      </c>
      <c r="C96" s="47" t="s">
        <v>118</v>
      </c>
      <c r="D96" s="23" t="s">
        <v>33</v>
      </c>
      <c r="E96" s="22" t="s">
        <v>26</v>
      </c>
      <c r="F96" s="27" t="s">
        <v>36</v>
      </c>
      <c r="G96" s="29">
        <v>10</v>
      </c>
      <c r="H96" s="15">
        <v>550</v>
      </c>
      <c r="I96" s="4"/>
      <c r="J96" s="4"/>
      <c r="K96" s="3">
        <f>SUM(H96*I96)+(H96*J96)</f>
        <v>0</v>
      </c>
      <c r="L96" s="39" t="s">
        <v>112</v>
      </c>
    </row>
    <row r="97" spans="1:12" s="16" customFormat="1" ht="30" customHeight="1" x14ac:dyDescent="0.3">
      <c r="A97" s="22" t="s">
        <v>172</v>
      </c>
      <c r="B97" s="22">
        <v>2</v>
      </c>
      <c r="C97" s="47" t="s">
        <v>118</v>
      </c>
      <c r="D97" s="23" t="s">
        <v>34</v>
      </c>
      <c r="E97" s="22" t="s">
        <v>26</v>
      </c>
      <c r="F97" s="27" t="s">
        <v>36</v>
      </c>
      <c r="G97" s="29">
        <v>2</v>
      </c>
      <c r="H97" s="15">
        <v>110</v>
      </c>
      <c r="I97" s="4"/>
      <c r="J97" s="4"/>
      <c r="K97" s="3">
        <f>SUM(H97*I97)+(H97*J97)</f>
        <v>0</v>
      </c>
      <c r="L97" s="39" t="s">
        <v>112</v>
      </c>
    </row>
    <row r="98" spans="1:12" s="16" customFormat="1" ht="30" customHeight="1" x14ac:dyDescent="0.3">
      <c r="A98" s="22" t="s">
        <v>172</v>
      </c>
      <c r="B98" s="22">
        <v>3</v>
      </c>
      <c r="C98" s="47" t="s">
        <v>118</v>
      </c>
      <c r="D98" s="23" t="s">
        <v>4</v>
      </c>
      <c r="E98" s="22" t="s">
        <v>37</v>
      </c>
      <c r="F98" s="27" t="s">
        <v>36</v>
      </c>
      <c r="G98" s="29">
        <v>2</v>
      </c>
      <c r="H98" s="15">
        <v>110</v>
      </c>
      <c r="I98" s="4"/>
      <c r="J98" s="4"/>
      <c r="K98" s="3">
        <f>SUM(H98*I98)+(H98*J98)</f>
        <v>0</v>
      </c>
      <c r="L98" s="39" t="s">
        <v>112</v>
      </c>
    </row>
    <row r="99" spans="1:12" s="16" customFormat="1" ht="30" customHeight="1" x14ac:dyDescent="0.3">
      <c r="A99" s="22" t="s">
        <v>172</v>
      </c>
      <c r="B99" s="22">
        <v>4</v>
      </c>
      <c r="C99" s="47" t="s">
        <v>118</v>
      </c>
      <c r="D99" s="23" t="s">
        <v>20</v>
      </c>
      <c r="E99" s="22" t="s">
        <v>21</v>
      </c>
      <c r="F99" s="35" t="s">
        <v>22</v>
      </c>
      <c r="G99" s="29">
        <v>2</v>
      </c>
      <c r="H99" s="15">
        <v>4800</v>
      </c>
      <c r="I99" s="4"/>
      <c r="J99" s="4"/>
      <c r="K99" s="3">
        <f>SUM(H99*I99)+(H99*J99)</f>
        <v>0</v>
      </c>
      <c r="L99" s="39" t="s">
        <v>112</v>
      </c>
    </row>
    <row r="100" spans="1:12" s="16" customFormat="1" ht="30" customHeight="1" x14ac:dyDescent="0.3">
      <c r="A100" s="17"/>
      <c r="B100" s="17"/>
      <c r="F100" s="104"/>
      <c r="G100" s="116" t="s">
        <v>17</v>
      </c>
      <c r="H100" s="117"/>
      <c r="I100" s="117"/>
      <c r="J100" s="118"/>
      <c r="K100" s="38">
        <f>SUM(K96:K99)</f>
        <v>0</v>
      </c>
      <c r="L100" s="32"/>
    </row>
    <row r="101" spans="1:12" s="16" customFormat="1" x14ac:dyDescent="0.3">
      <c r="A101" s="17"/>
      <c r="B101" s="17"/>
      <c r="F101" s="49"/>
      <c r="G101" s="45"/>
      <c r="H101" s="2"/>
      <c r="L101" s="32"/>
    </row>
    <row r="102" spans="1:12" s="16" customFormat="1" x14ac:dyDescent="0.3">
      <c r="A102" s="17"/>
      <c r="B102" s="17"/>
      <c r="F102" s="49"/>
      <c r="G102" s="45"/>
      <c r="H102" s="2"/>
      <c r="L102" s="32"/>
    </row>
    <row r="103" spans="1:12" s="16" customFormat="1" ht="46.8" x14ac:dyDescent="0.3">
      <c r="A103" s="62" t="s">
        <v>5</v>
      </c>
      <c r="B103" s="62" t="s">
        <v>44</v>
      </c>
      <c r="C103" s="63" t="s">
        <v>6</v>
      </c>
      <c r="D103" s="63" t="s">
        <v>10</v>
      </c>
      <c r="E103" s="62" t="s">
        <v>11</v>
      </c>
      <c r="F103" s="73" t="s">
        <v>13</v>
      </c>
      <c r="G103" s="64" t="s">
        <v>15</v>
      </c>
      <c r="H103" s="65" t="s">
        <v>18</v>
      </c>
      <c r="I103" s="64" t="s">
        <v>19</v>
      </c>
      <c r="J103" s="64" t="s">
        <v>16</v>
      </c>
      <c r="K103" s="64" t="s">
        <v>17</v>
      </c>
      <c r="L103" s="64" t="s">
        <v>39</v>
      </c>
    </row>
    <row r="104" spans="1:12" s="16" customFormat="1" ht="30" customHeight="1" x14ac:dyDescent="0.3">
      <c r="A104" s="22" t="s">
        <v>173</v>
      </c>
      <c r="B104" s="22">
        <v>1</v>
      </c>
      <c r="C104" s="47" t="s">
        <v>119</v>
      </c>
      <c r="D104" s="23" t="s">
        <v>33</v>
      </c>
      <c r="E104" s="22" t="s">
        <v>26</v>
      </c>
      <c r="F104" s="51" t="s">
        <v>63</v>
      </c>
      <c r="G104" s="29">
        <v>3</v>
      </c>
      <c r="H104" s="15">
        <v>750</v>
      </c>
      <c r="I104" s="4"/>
      <c r="J104" s="4"/>
      <c r="K104" s="3">
        <f>SUM(H104*I104)+(H104*J104)</f>
        <v>0</v>
      </c>
      <c r="L104" s="39" t="s">
        <v>112</v>
      </c>
    </row>
    <row r="105" spans="1:12" s="16" customFormat="1" ht="30" customHeight="1" x14ac:dyDescent="0.3">
      <c r="A105" s="22" t="s">
        <v>173</v>
      </c>
      <c r="B105" s="22">
        <v>2</v>
      </c>
      <c r="C105" s="47" t="s">
        <v>119</v>
      </c>
      <c r="D105" s="23" t="s">
        <v>34</v>
      </c>
      <c r="E105" s="22" t="s">
        <v>26</v>
      </c>
      <c r="F105" s="27" t="s">
        <v>36</v>
      </c>
      <c r="G105" s="29">
        <v>1</v>
      </c>
      <c r="H105" s="15">
        <v>55</v>
      </c>
      <c r="I105" s="4"/>
      <c r="J105" s="4"/>
      <c r="K105" s="3">
        <f>SUM(H105*I105)+(H105*J105)</f>
        <v>0</v>
      </c>
      <c r="L105" s="39" t="s">
        <v>112</v>
      </c>
    </row>
    <row r="106" spans="1:12" s="16" customFormat="1" ht="30" customHeight="1" x14ac:dyDescent="0.3">
      <c r="A106" s="22" t="s">
        <v>173</v>
      </c>
      <c r="B106" s="22">
        <v>3</v>
      </c>
      <c r="C106" s="47" t="s">
        <v>119</v>
      </c>
      <c r="D106" s="23" t="s">
        <v>20</v>
      </c>
      <c r="E106" s="22" t="s">
        <v>21</v>
      </c>
      <c r="F106" s="23" t="s">
        <v>62</v>
      </c>
      <c r="G106" s="29">
        <v>2</v>
      </c>
      <c r="H106" s="15">
        <v>4800</v>
      </c>
      <c r="I106" s="4"/>
      <c r="J106" s="4"/>
      <c r="K106" s="3">
        <f>SUM(H106*I106)+(H106*J106)</f>
        <v>0</v>
      </c>
      <c r="L106" s="39" t="s">
        <v>112</v>
      </c>
    </row>
    <row r="107" spans="1:12" s="16" customFormat="1" ht="30" customHeight="1" x14ac:dyDescent="0.3">
      <c r="A107" s="17"/>
      <c r="B107" s="17"/>
      <c r="F107" s="103"/>
      <c r="G107" s="116" t="s">
        <v>17</v>
      </c>
      <c r="H107" s="117"/>
      <c r="I107" s="117"/>
      <c r="J107" s="118"/>
      <c r="K107" s="28">
        <f>SUM(K104:K106)</f>
        <v>0</v>
      </c>
      <c r="L107" s="32"/>
    </row>
    <row r="108" spans="1:12" s="16" customFormat="1" x14ac:dyDescent="0.3">
      <c r="A108" s="17"/>
      <c r="B108" s="17"/>
      <c r="F108" s="49"/>
      <c r="G108" s="45"/>
      <c r="H108" s="2"/>
      <c r="L108" s="32"/>
    </row>
    <row r="109" spans="1:12" s="16" customFormat="1" x14ac:dyDescent="0.3">
      <c r="A109" s="17"/>
      <c r="B109" s="17"/>
      <c r="F109" s="49"/>
      <c r="H109" s="1"/>
    </row>
    <row r="110" spans="1:12" s="16" customFormat="1" ht="21.6" customHeight="1" x14ac:dyDescent="0.3">
      <c r="A110" s="17"/>
      <c r="B110" s="151" t="s">
        <v>89</v>
      </c>
      <c r="C110" s="151"/>
      <c r="D110" s="151"/>
      <c r="E110" s="151"/>
      <c r="F110" s="49"/>
      <c r="H110" s="1"/>
    </row>
    <row r="111" spans="1:12" s="16" customFormat="1" x14ac:dyDescent="0.3">
      <c r="A111" s="17"/>
      <c r="B111" s="49"/>
      <c r="C111" s="49"/>
      <c r="D111" s="49"/>
      <c r="E111" s="49"/>
      <c r="F111" s="49"/>
      <c r="H111" s="1"/>
    </row>
    <row r="112" spans="1:12" s="16" customFormat="1" x14ac:dyDescent="0.3">
      <c r="A112" s="17"/>
      <c r="B112" s="40" t="s">
        <v>29</v>
      </c>
      <c r="C112" s="41" t="s">
        <v>6</v>
      </c>
      <c r="D112" s="40" t="s">
        <v>17</v>
      </c>
      <c r="E112" s="52"/>
      <c r="F112" s="49"/>
      <c r="H112" s="1"/>
    </row>
    <row r="113" spans="1:9" s="16" customFormat="1" ht="21.75" customHeight="1" thickBot="1" x14ac:dyDescent="0.35">
      <c r="A113" s="17"/>
      <c r="B113" s="22" t="s">
        <v>82</v>
      </c>
      <c r="C113" s="23" t="s">
        <v>111</v>
      </c>
      <c r="D113" s="34">
        <f>K63</f>
        <v>0</v>
      </c>
      <c r="E113" s="49"/>
      <c r="F113" s="49"/>
      <c r="H113" s="1"/>
    </row>
    <row r="114" spans="1:9" s="16" customFormat="1" ht="21.75" customHeight="1" thickTop="1" x14ac:dyDescent="0.3">
      <c r="A114" s="17"/>
      <c r="B114" s="22" t="s">
        <v>85</v>
      </c>
      <c r="C114" s="23" t="s">
        <v>113</v>
      </c>
      <c r="D114" s="34">
        <f>K69</f>
        <v>0</v>
      </c>
      <c r="E114" s="49"/>
      <c r="F114" s="119" t="s">
        <v>101</v>
      </c>
      <c r="G114" s="120"/>
      <c r="H114" s="120"/>
      <c r="I114" s="121"/>
    </row>
    <row r="115" spans="1:9" s="16" customFormat="1" ht="21.75" customHeight="1" x14ac:dyDescent="0.3">
      <c r="A115" s="17"/>
      <c r="B115" s="22" t="s">
        <v>98</v>
      </c>
      <c r="C115" s="35" t="s">
        <v>102</v>
      </c>
      <c r="D115" s="34">
        <f>K74</f>
        <v>0</v>
      </c>
      <c r="E115" s="49"/>
      <c r="F115" s="122"/>
      <c r="G115" s="123"/>
      <c r="H115" s="123"/>
      <c r="I115" s="124"/>
    </row>
    <row r="116" spans="1:9" s="16" customFormat="1" ht="21.75" customHeight="1" x14ac:dyDescent="0.3">
      <c r="A116" s="17"/>
      <c r="B116" s="22" t="s">
        <v>169</v>
      </c>
      <c r="C116" s="23" t="s">
        <v>1</v>
      </c>
      <c r="D116" s="34">
        <f>K80</f>
        <v>0</v>
      </c>
      <c r="E116" s="49"/>
      <c r="F116" s="125"/>
      <c r="G116" s="126"/>
      <c r="H116" s="126"/>
      <c r="I116" s="127"/>
    </row>
    <row r="117" spans="1:9" s="16" customFormat="1" ht="21.75" customHeight="1" x14ac:dyDescent="0.3">
      <c r="A117" s="17"/>
      <c r="B117" s="22" t="s">
        <v>170</v>
      </c>
      <c r="C117" s="23" t="s">
        <v>2</v>
      </c>
      <c r="D117" s="34">
        <f>K87</f>
        <v>0</v>
      </c>
      <c r="E117" s="49"/>
      <c r="F117" s="125"/>
      <c r="G117" s="126"/>
      <c r="H117" s="126"/>
      <c r="I117" s="127"/>
    </row>
    <row r="118" spans="1:9" s="16" customFormat="1" ht="21.75" customHeight="1" x14ac:dyDescent="0.3">
      <c r="A118" s="17"/>
      <c r="B118" s="22" t="s">
        <v>171</v>
      </c>
      <c r="C118" s="23" t="s">
        <v>64</v>
      </c>
      <c r="D118" s="34">
        <f>K92</f>
        <v>0</v>
      </c>
      <c r="E118" s="49"/>
      <c r="F118" s="125"/>
      <c r="G118" s="126"/>
      <c r="H118" s="126"/>
      <c r="I118" s="127"/>
    </row>
    <row r="119" spans="1:9" s="16" customFormat="1" ht="21.75" customHeight="1" x14ac:dyDescent="0.3">
      <c r="A119" s="17"/>
      <c r="B119" s="22" t="s">
        <v>172</v>
      </c>
      <c r="C119" s="47" t="s">
        <v>118</v>
      </c>
      <c r="D119" s="34">
        <f>K100</f>
        <v>0</v>
      </c>
      <c r="E119" s="49"/>
      <c r="F119" s="125"/>
      <c r="G119" s="126"/>
      <c r="H119" s="126"/>
      <c r="I119" s="127"/>
    </row>
    <row r="120" spans="1:9" s="16" customFormat="1" ht="21.75" customHeight="1" x14ac:dyDescent="0.3">
      <c r="A120" s="17"/>
      <c r="B120" s="22" t="s">
        <v>173</v>
      </c>
      <c r="C120" s="47" t="s">
        <v>119</v>
      </c>
      <c r="D120" s="34">
        <f>K107</f>
        <v>0</v>
      </c>
      <c r="E120" s="49"/>
      <c r="F120" s="125"/>
      <c r="G120" s="126"/>
      <c r="H120" s="126"/>
      <c r="I120" s="127"/>
    </row>
    <row r="121" spans="1:9" s="16" customFormat="1" ht="33" customHeight="1" x14ac:dyDescent="0.3">
      <c r="A121" s="17"/>
      <c r="B121" s="115" t="s">
        <v>83</v>
      </c>
      <c r="C121" s="115"/>
      <c r="D121" s="28">
        <f>SUM(D113:D120)</f>
        <v>0</v>
      </c>
      <c r="E121" s="49"/>
      <c r="F121" s="125"/>
      <c r="G121" s="126"/>
      <c r="H121" s="126"/>
      <c r="I121" s="127"/>
    </row>
    <row r="122" spans="1:9" s="16" customFormat="1" x14ac:dyDescent="0.3">
      <c r="A122" s="53" t="s">
        <v>3</v>
      </c>
      <c r="B122" s="53" t="s">
        <v>3</v>
      </c>
      <c r="C122" s="53" t="s">
        <v>3</v>
      </c>
      <c r="D122" s="53" t="s">
        <v>3</v>
      </c>
      <c r="E122" s="49"/>
      <c r="F122" s="125"/>
      <c r="G122" s="126"/>
      <c r="H122" s="126"/>
      <c r="I122" s="127"/>
    </row>
    <row r="123" spans="1:9" s="43" customFormat="1" ht="16.2" thickBot="1" x14ac:dyDescent="0.35">
      <c r="F123" s="128"/>
      <c r="G123" s="129"/>
      <c r="H123" s="129"/>
      <c r="I123" s="130"/>
    </row>
    <row r="124" spans="1:9" s="43" customFormat="1" ht="16.2" thickTop="1" x14ac:dyDescent="0.3">
      <c r="F124" s="84"/>
      <c r="G124" s="84"/>
      <c r="H124" s="84"/>
      <c r="I124" s="84"/>
    </row>
    <row r="125" spans="1:9" s="43" customFormat="1" x14ac:dyDescent="0.3">
      <c r="F125" s="84"/>
      <c r="G125" s="84"/>
      <c r="H125" s="84"/>
      <c r="I125" s="84"/>
    </row>
    <row r="126" spans="1:9" s="43" customFormat="1" ht="171" customHeight="1" x14ac:dyDescent="0.3">
      <c r="F126" s="84"/>
      <c r="G126" s="84"/>
      <c r="H126" s="84"/>
      <c r="I126" s="84"/>
    </row>
    <row r="127" spans="1:9" s="43" customFormat="1" ht="96" customHeight="1" x14ac:dyDescent="0.3">
      <c r="F127" s="84"/>
      <c r="G127" s="84"/>
      <c r="H127" s="84"/>
      <c r="I127" s="84"/>
    </row>
    <row r="128" spans="1:9" s="43" customFormat="1" ht="25.2" customHeight="1" x14ac:dyDescent="0.3">
      <c r="A128" s="48"/>
      <c r="B128" s="115" t="s">
        <v>88</v>
      </c>
      <c r="C128" s="115"/>
      <c r="D128" s="115"/>
      <c r="E128" s="115"/>
      <c r="H128" s="12"/>
    </row>
    <row r="129" spans="1:8" s="43" customFormat="1" ht="36.6" customHeight="1" x14ac:dyDescent="0.3">
      <c r="A129" s="48"/>
      <c r="B129" s="60" t="s">
        <v>29</v>
      </c>
      <c r="C129" s="61" t="s">
        <v>6</v>
      </c>
      <c r="D129" s="61" t="s">
        <v>17</v>
      </c>
      <c r="E129" s="60" t="s">
        <v>0</v>
      </c>
      <c r="H129" s="12"/>
    </row>
    <row r="130" spans="1:8" s="43" customFormat="1" ht="32.4" customHeight="1" x14ac:dyDescent="0.3">
      <c r="A130" s="48"/>
      <c r="B130" s="22" t="s">
        <v>30</v>
      </c>
      <c r="C130" s="23" t="s">
        <v>159</v>
      </c>
      <c r="D130" s="34">
        <f>D50</f>
        <v>0</v>
      </c>
      <c r="E130" s="22" t="s">
        <v>58</v>
      </c>
    </row>
    <row r="131" spans="1:8" s="43" customFormat="1" ht="32.4" customHeight="1" x14ac:dyDescent="0.3">
      <c r="A131" s="48"/>
      <c r="B131" s="22" t="s">
        <v>31</v>
      </c>
      <c r="C131" s="47" t="s">
        <v>162</v>
      </c>
      <c r="D131" s="34">
        <f>D51</f>
        <v>0</v>
      </c>
      <c r="E131" s="22" t="s">
        <v>58</v>
      </c>
    </row>
    <row r="132" spans="1:8" s="43" customFormat="1" ht="32.4" customHeight="1" x14ac:dyDescent="0.3">
      <c r="A132" s="48"/>
      <c r="B132" s="22" t="s">
        <v>81</v>
      </c>
      <c r="C132" s="47" t="s">
        <v>156</v>
      </c>
      <c r="D132" s="34">
        <f>D52</f>
        <v>0</v>
      </c>
      <c r="E132" s="22" t="s">
        <v>58</v>
      </c>
    </row>
    <row r="133" spans="1:8" s="43" customFormat="1" ht="32.4" customHeight="1" x14ac:dyDescent="0.3">
      <c r="A133" s="48"/>
      <c r="B133" s="22" t="s">
        <v>68</v>
      </c>
      <c r="C133" s="47" t="s">
        <v>167</v>
      </c>
      <c r="D133" s="34">
        <f>D53</f>
        <v>0</v>
      </c>
      <c r="E133" s="22" t="s">
        <v>58</v>
      </c>
    </row>
    <row r="134" spans="1:8" s="43" customFormat="1" ht="32.4" customHeight="1" x14ac:dyDescent="0.3">
      <c r="A134" s="48"/>
      <c r="B134" s="22" t="s">
        <v>32</v>
      </c>
      <c r="C134" s="23" t="s">
        <v>168</v>
      </c>
      <c r="D134" s="34">
        <f>D54</f>
        <v>0</v>
      </c>
      <c r="E134" s="22" t="s">
        <v>58</v>
      </c>
    </row>
    <row r="135" spans="1:8" s="43" customFormat="1" ht="32.4" customHeight="1" x14ac:dyDescent="0.3">
      <c r="A135" s="48"/>
      <c r="B135" s="22" t="s">
        <v>82</v>
      </c>
      <c r="C135" s="23" t="s">
        <v>111</v>
      </c>
      <c r="D135" s="34">
        <f>D113</f>
        <v>0</v>
      </c>
      <c r="E135" s="22" t="s">
        <v>60</v>
      </c>
    </row>
    <row r="136" spans="1:8" s="43" customFormat="1" ht="32.4" customHeight="1" x14ac:dyDescent="0.3">
      <c r="A136" s="48"/>
      <c r="B136" s="22" t="s">
        <v>85</v>
      </c>
      <c r="C136" s="23" t="s">
        <v>113</v>
      </c>
      <c r="D136" s="34">
        <f t="shared" ref="D136:D142" si="3">D114</f>
        <v>0</v>
      </c>
      <c r="E136" s="54" t="s">
        <v>60</v>
      </c>
    </row>
    <row r="137" spans="1:8" s="43" customFormat="1" ht="32.4" customHeight="1" x14ac:dyDescent="0.3">
      <c r="A137" s="48"/>
      <c r="B137" s="22" t="s">
        <v>98</v>
      </c>
      <c r="C137" s="35" t="s">
        <v>102</v>
      </c>
      <c r="D137" s="34">
        <f t="shared" si="3"/>
        <v>0</v>
      </c>
      <c r="E137" s="23" t="s">
        <v>60</v>
      </c>
    </row>
    <row r="138" spans="1:8" s="43" customFormat="1" ht="32.4" customHeight="1" x14ac:dyDescent="0.3">
      <c r="A138" s="48"/>
      <c r="B138" s="22" t="s">
        <v>169</v>
      </c>
      <c r="C138" s="23" t="s">
        <v>1</v>
      </c>
      <c r="D138" s="34">
        <f t="shared" si="3"/>
        <v>0</v>
      </c>
      <c r="E138" s="23" t="s">
        <v>60</v>
      </c>
    </row>
    <row r="139" spans="1:8" s="43" customFormat="1" ht="32.4" customHeight="1" x14ac:dyDescent="0.3">
      <c r="A139" s="48"/>
      <c r="B139" s="22" t="s">
        <v>170</v>
      </c>
      <c r="C139" s="23" t="s">
        <v>2</v>
      </c>
      <c r="D139" s="34">
        <f t="shared" si="3"/>
        <v>0</v>
      </c>
      <c r="E139" s="23" t="s">
        <v>60</v>
      </c>
      <c r="H139" s="12"/>
    </row>
    <row r="140" spans="1:8" s="43" customFormat="1" ht="32.4" customHeight="1" x14ac:dyDescent="0.3">
      <c r="A140" s="48"/>
      <c r="B140" s="22" t="s">
        <v>171</v>
      </c>
      <c r="C140" s="23" t="s">
        <v>64</v>
      </c>
      <c r="D140" s="34">
        <f t="shared" si="3"/>
        <v>0</v>
      </c>
      <c r="E140" s="23" t="s">
        <v>60</v>
      </c>
      <c r="H140" s="12"/>
    </row>
    <row r="141" spans="1:8" s="43" customFormat="1" ht="32.4" customHeight="1" x14ac:dyDescent="0.3">
      <c r="A141" s="48"/>
      <c r="B141" s="22" t="s">
        <v>172</v>
      </c>
      <c r="C141" s="47" t="s">
        <v>118</v>
      </c>
      <c r="D141" s="34">
        <f t="shared" si="3"/>
        <v>0</v>
      </c>
      <c r="E141" s="23" t="s">
        <v>60</v>
      </c>
      <c r="H141" s="12"/>
    </row>
    <row r="142" spans="1:8" ht="32.4" customHeight="1" x14ac:dyDescent="0.3">
      <c r="B142" s="22" t="s">
        <v>173</v>
      </c>
      <c r="C142" s="47" t="s">
        <v>119</v>
      </c>
      <c r="D142" s="34">
        <f t="shared" si="3"/>
        <v>0</v>
      </c>
      <c r="E142" s="23" t="s">
        <v>60</v>
      </c>
    </row>
    <row r="143" spans="1:8" ht="32.4" customHeight="1" x14ac:dyDescent="0.3">
      <c r="B143" s="115" t="s">
        <v>120</v>
      </c>
      <c r="C143" s="115"/>
      <c r="D143" s="28">
        <f>SUM(D130:D142)</f>
        <v>0</v>
      </c>
    </row>
  </sheetData>
  <sheetProtection selectLockedCells="1"/>
  <mergeCells count="25">
    <mergeCell ref="G92:J92"/>
    <mergeCell ref="G100:J100"/>
    <mergeCell ref="G107:J107"/>
    <mergeCell ref="G35:J35"/>
    <mergeCell ref="G44:J44"/>
    <mergeCell ref="G63:J63"/>
    <mergeCell ref="G69:J69"/>
    <mergeCell ref="G74:J74"/>
    <mergeCell ref="G80:J80"/>
    <mergeCell ref="B143:C143"/>
    <mergeCell ref="B128:E128"/>
    <mergeCell ref="B121:C121"/>
    <mergeCell ref="B110:E110"/>
    <mergeCell ref="A1:L1"/>
    <mergeCell ref="G3:L4"/>
    <mergeCell ref="A8:L8"/>
    <mergeCell ref="A58:L58"/>
    <mergeCell ref="A11:L11"/>
    <mergeCell ref="F114:I123"/>
    <mergeCell ref="B47:E47"/>
    <mergeCell ref="B55:C55"/>
    <mergeCell ref="G17:J17"/>
    <mergeCell ref="G22:J22"/>
    <mergeCell ref="G29:J29"/>
    <mergeCell ref="G87:J87"/>
  </mergeCells>
  <phoneticPr fontId="13" type="noConversion"/>
  <pageMargins left="0.45" right="0.45" top="1" bottom="0.5" header="0.3" footer="0.3"/>
  <pageSetup scale="49" orientation="landscape" verticalDpi="1200" r:id="rId1"/>
  <headerFooter>
    <oddHeader>&amp;L&amp;"-,Bold"STATE OF ALASKA
DEPARTMENT OF TRANSPORTATION AND PUBLIC FACILITIES
STATEWIDE PROCUREMENT&amp;"-,Regular"
&amp;C&amp;"-,Bold"ATTACHMENT A-VER3 -BID SCHEDULE
TRFFIC MARKING PAINT, SOLVENT, AND PAINT BEADS&amp;R&amp;"-,Bold"ITB: 2526H030</oddHeader>
  </headerFooter>
  <rowBreaks count="1" manualBreakCount="1">
    <brk id="57" max="11" man="1"/>
  </rowBreaks>
  <colBreaks count="1" manualBreakCount="1">
    <brk id="12" max="1048575" man="1"/>
  </colBreak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200-000000000000}">
          <x14:formula1>
            <xm:f>'R:\statewide\1. Bids RFPs RAPs Waivers\FY20\ITB\2520H020 Traffic Paint\2020 Regional Needs\Regional Requests\[2019 SouthCoast Region Paint Order Data Collection 9 12 18.xlsx]Dropdowns'!#REF!</xm:f>
          </x14:formula1>
          <xm:sqref>F89 F104</xm:sqref>
        </x14:dataValidation>
        <x14:dataValidation type="list" allowBlank="1" showInputMessage="1" showErrorMessage="1" xr:uid="{00000000-0002-0000-0200-000001000000}">
          <x14:formula1>
            <xm:f>'R:\statewide\1. Bids RFPs RAPs Waivers\FY19\ITB\2519H026 Traffic Marking Paint\Regional Needs\[2019 SouthCoast Region Paint Order Data Collection 9 12 18.xlsx]Dropdowns'!#REF!</xm:f>
          </x14:formula1>
          <xm:sqref>F78 F82:F85 F96:F98</xm:sqref>
        </x14:dataValidation>
        <x14:dataValidation type="list" allowBlank="1" showInputMessage="1" showErrorMessage="1" xr:uid="{00000000-0002-0000-0200-000002000000}">
          <x14:formula1>
            <xm:f>'R:\statewide\1. Bids RFPs RAPs Waivers\FY23\ITB\ITB 2523H049 Statewide Traffic Marking Paint\Regional Needs\Southcoast\[Southcoast Region CY23 Traffic Paint Data Collection 12 1 2022 v1.xlsx]Drop Downs'!#REF!</xm:f>
          </x14:formula1>
          <xm:sqref>F71:F72</xm:sqref>
        </x14:dataValidation>
        <x14:dataValidation type="list" allowBlank="1" showInputMessage="1" showErrorMessage="1" xr:uid="{B8DD7080-7673-4331-9566-697D8CCAB84C}">
          <x14:formula1>
            <xm:f>'R:\statewide\1. Bids RFPs RAPs Waivers\FY23\ITB\ITB 2523H049 Statewide Traffic Marking Paint\Regional Needs\Central\[Central Region CY23 Traffic Paint Data Collection 12 21 2022.xlsx]Drop Downs'!#REF!</xm:f>
          </x14:formula1>
          <xm:sqref>F68 F86 F91 F106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Lot 1-State Funded</vt:lpstr>
      <vt:lpstr>Lot 2-FHWA Funded</vt:lpstr>
      <vt:lpstr>Lot Three-FAA Funded </vt:lpstr>
      <vt:lpstr>'Lot 1-State Funded'!Print_Area</vt:lpstr>
      <vt:lpstr>'Lot 2-FHWA Funded'!Print_Area</vt:lpstr>
      <vt:lpstr>'Lot Three-FAA Funded '!Print_Area</vt:lpstr>
    </vt:vector>
  </TitlesOfParts>
  <Company>State of Alaska DOT&amp;PF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Mayer,  Thomas J (DOT)</dc:creator>
  <cp:lastModifiedBy>Trubiano, Daniel J (DOT)</cp:lastModifiedBy>
  <cp:lastPrinted>2026-01-29T03:31:02Z</cp:lastPrinted>
  <dcterms:created xsi:type="dcterms:W3CDTF">2018-11-28T17:42:16Z</dcterms:created>
  <dcterms:modified xsi:type="dcterms:W3CDTF">2026-01-29T03:31:10Z</dcterms:modified>
</cp:coreProperties>
</file>