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sancfs\dpsdata\DAS\SUPPLY\Contract Folders\PO's &amp; DO's\PO's &amp; DO's FY26\SR 26AWT1205A - HHG move Trp. Joshua Wright\b.  Solicitation\"/>
    </mc:Choice>
  </mc:AlternateContent>
  <xr:revisionPtr revIDLastSave="0" documentId="13_ncr:1_{3B6695A3-19F0-45A7-9840-A783BE94E2E8}" xr6:coauthVersionLast="47" xr6:coauthVersionMax="47" xr10:uidLastSave="{00000000-0000-0000-0000-000000000000}"/>
  <bookViews>
    <workbookView xWindow="-30840" yWindow="-120" windowWidth="30960" windowHeight="15720" xr2:uid="{00000000-000D-0000-FFFF-FFFF00000000}"/>
  </bookViews>
  <sheets>
    <sheet name="Sheet1" sheetId="1" r:id="rId1"/>
  </sheets>
  <definedNames>
    <definedName name="_xlnm.Print_Area" localSheetId="0">Sheet1!$A$1:$L$221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72" i="1" l="1"/>
  <c r="I36" i="1"/>
  <c r="D25" i="1"/>
  <c r="I116" i="1"/>
  <c r="I117" i="1"/>
  <c r="I118" i="1"/>
  <c r="I119" i="1"/>
  <c r="I120" i="1"/>
  <c r="I115" i="1"/>
  <c r="I104" i="1"/>
  <c r="I105" i="1"/>
  <c r="I106" i="1"/>
  <c r="I107" i="1"/>
  <c r="I108" i="1"/>
  <c r="I109" i="1"/>
  <c r="I110" i="1"/>
  <c r="I111" i="1"/>
  <c r="I112" i="1"/>
  <c r="I113" i="1"/>
  <c r="I50" i="1"/>
  <c r="I51" i="1"/>
  <c r="I52" i="1"/>
  <c r="I53" i="1"/>
  <c r="I54" i="1"/>
  <c r="I55" i="1"/>
  <c r="I56" i="1"/>
  <c r="I59" i="1"/>
  <c r="I60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I103" i="1"/>
  <c r="D41" i="1"/>
  <c r="I41" i="1"/>
  <c r="D5" i="1" l="1"/>
  <c r="D4" i="1"/>
  <c r="I4" i="1"/>
  <c r="D43" i="1"/>
  <c r="D44" i="1"/>
  <c r="D45" i="1"/>
  <c r="D42" i="1"/>
  <c r="D48" i="1"/>
  <c r="D49" i="1"/>
  <c r="D50" i="1"/>
  <c r="D51" i="1"/>
  <c r="D52" i="1"/>
  <c r="D53" i="1"/>
  <c r="D54" i="1"/>
  <c r="D55" i="1"/>
  <c r="D56" i="1"/>
  <c r="D59" i="1"/>
  <c r="D60" i="1"/>
  <c r="D47" i="1"/>
  <c r="I48" i="1"/>
  <c r="I49" i="1"/>
  <c r="I47" i="1"/>
  <c r="D132" i="1"/>
  <c r="D133" i="1"/>
  <c r="D134" i="1"/>
  <c r="D135" i="1"/>
  <c r="D136" i="1"/>
  <c r="D137" i="1"/>
  <c r="D139" i="1"/>
  <c r="D140" i="1"/>
  <c r="D141" i="1"/>
  <c r="D143" i="1"/>
  <c r="D144" i="1"/>
  <c r="D145" i="1"/>
  <c r="D146" i="1"/>
  <c r="D131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3" i="1"/>
  <c r="I174" i="1"/>
  <c r="I175" i="1"/>
  <c r="I176" i="1"/>
  <c r="I177" i="1"/>
  <c r="I178" i="1"/>
  <c r="I179" i="1"/>
  <c r="I180" i="1"/>
  <c r="I153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31" i="1"/>
  <c r="I92" i="1"/>
  <c r="I93" i="1"/>
  <c r="I94" i="1"/>
  <c r="I95" i="1"/>
  <c r="I96" i="1"/>
  <c r="I97" i="1"/>
  <c r="I98" i="1"/>
  <c r="I99" i="1"/>
  <c r="I100" i="1"/>
  <c r="I101" i="1"/>
  <c r="I102" i="1"/>
  <c r="I91" i="1"/>
  <c r="I8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69" i="1"/>
  <c r="D70" i="1"/>
  <c r="D71" i="1"/>
  <c r="D69" i="1"/>
  <c r="D109" i="1"/>
  <c r="D104" i="1"/>
  <c r="D105" i="1"/>
  <c r="D106" i="1"/>
  <c r="D107" i="1"/>
  <c r="D108" i="1"/>
  <c r="D110" i="1"/>
  <c r="D111" i="1"/>
  <c r="D112" i="1"/>
  <c r="D113" i="1"/>
  <c r="D114" i="1"/>
  <c r="D115" i="1"/>
  <c r="D116" i="1"/>
  <c r="D117" i="1"/>
  <c r="D118" i="1"/>
  <c r="D119" i="1"/>
  <c r="D120" i="1"/>
  <c r="D103" i="1"/>
  <c r="D101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73" i="1"/>
  <c r="I42" i="1"/>
  <c r="D31" i="1"/>
  <c r="D6" i="1"/>
  <c r="I39" i="1"/>
  <c r="I38" i="1"/>
  <c r="I40" i="1"/>
  <c r="I43" i="1"/>
  <c r="I44" i="1"/>
  <c r="I45" i="1"/>
  <c r="I37" i="1"/>
  <c r="I35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20" i="1"/>
  <c r="I6" i="1"/>
  <c r="I5" i="1"/>
  <c r="I7" i="1"/>
  <c r="I8" i="1"/>
  <c r="I9" i="1"/>
  <c r="I10" i="1"/>
  <c r="I11" i="1"/>
  <c r="I12" i="1"/>
  <c r="I13" i="1"/>
  <c r="I14" i="1"/>
  <c r="I15" i="1"/>
  <c r="I16" i="1"/>
  <c r="I17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6" i="1"/>
  <c r="D27" i="1"/>
  <c r="D28" i="1"/>
  <c r="D29" i="1"/>
  <c r="D30" i="1"/>
  <c r="D32" i="1"/>
  <c r="D33" i="1"/>
  <c r="D34" i="1"/>
  <c r="D35" i="1"/>
  <c r="D36" i="1"/>
  <c r="D37" i="1"/>
  <c r="D38" i="1"/>
  <c r="D39" i="1"/>
  <c r="F219" i="1" l="1"/>
  <c r="H61" i="1" l="1"/>
  <c r="H181" i="1" l="1"/>
  <c r="C181" i="1"/>
  <c r="H123" i="1"/>
  <c r="C123" i="1"/>
  <c r="C61" i="1"/>
  <c r="H63" i="1" s="1"/>
  <c r="E188" i="1"/>
  <c r="A188" i="1"/>
  <c r="E128" i="1"/>
  <c r="A128" i="1"/>
  <c r="E66" i="1"/>
  <c r="A66" i="1"/>
  <c r="H125" i="1" l="1"/>
  <c r="H183" i="1"/>
  <c r="I181" i="1" l="1"/>
  <c r="D123" i="1"/>
  <c r="D181" i="1"/>
  <c r="I123" i="1"/>
  <c r="I61" i="1"/>
  <c r="D61" i="1"/>
  <c r="I125" i="1" l="1"/>
  <c r="I63" i="1"/>
  <c r="I183" i="1"/>
  <c r="H184" i="1"/>
  <c r="I184" i="1" l="1"/>
  <c r="A219" i="1" s="1"/>
  <c r="E219" i="1" s="1"/>
  <c r="J219" i="1" s="1"/>
</calcChain>
</file>

<file path=xl/sharedStrings.xml><?xml version="1.0" encoding="utf-8"?>
<sst xmlns="http://schemas.openxmlformats.org/spreadsheetml/2006/main" count="368" uniqueCount="325">
  <si>
    <t>Item Description</t>
  </si>
  <si>
    <t>Bench, fireside or piano</t>
  </si>
  <si>
    <t>Bookcase</t>
  </si>
  <si>
    <t>Bookshelves, sectional</t>
  </si>
  <si>
    <t>Cabinet, music or curio</t>
  </si>
  <si>
    <t>Chair, arm</t>
  </si>
  <si>
    <t>Chair, recliner</t>
  </si>
  <si>
    <t>Chair, rocking</t>
  </si>
  <si>
    <t>Chair, straight</t>
  </si>
  <si>
    <t>Clock, grandfather</t>
  </si>
  <si>
    <t>Clock, wall</t>
  </si>
  <si>
    <t>Desk, large</t>
  </si>
  <si>
    <t xml:space="preserve">Desk, small </t>
  </si>
  <si>
    <t>Entertainment Center</t>
  </si>
  <si>
    <t>Lamp - floor or table</t>
  </si>
  <si>
    <t>Magazine rack</t>
  </si>
  <si>
    <t>Piano, Baby Grand</t>
  </si>
  <si>
    <t>Stool, foot</t>
  </si>
  <si>
    <t>Sofa, Love Seat</t>
  </si>
  <si>
    <t>Stereo console</t>
  </si>
  <si>
    <t>DINING ROOM</t>
  </si>
  <si>
    <t>Bar, portable</t>
  </si>
  <si>
    <t>Buffet - Top</t>
  </si>
  <si>
    <t>Cart, Tea</t>
  </si>
  <si>
    <t xml:space="preserve">Chair, Dining </t>
  </si>
  <si>
    <t>Cabinet, Corner</t>
  </si>
  <si>
    <t>Rugs - Area/Large</t>
  </si>
  <si>
    <t>Total Column 1</t>
  </si>
  <si>
    <t>KITCHEN</t>
  </si>
  <si>
    <t>Bread Maker</t>
  </si>
  <si>
    <t>Butcher block table</t>
  </si>
  <si>
    <t xml:space="preserve">Chair, breakfast table </t>
  </si>
  <si>
    <t>Coffee maker</t>
  </si>
  <si>
    <t>Ironing board</t>
  </si>
  <si>
    <t>Microwave</t>
  </si>
  <si>
    <t>Roaster</t>
  </si>
  <si>
    <t>Toaster or toaster oven</t>
  </si>
  <si>
    <t>Utility stand</t>
  </si>
  <si>
    <t>Vegetable bin</t>
  </si>
  <si>
    <t xml:space="preserve">MAJOR APPLIANCES </t>
  </si>
  <si>
    <t>Dishwasher</t>
  </si>
  <si>
    <t>Dryer, Electric or Gas</t>
  </si>
  <si>
    <t>10 or less</t>
  </si>
  <si>
    <t>11 to 15</t>
  </si>
  <si>
    <t>16 and over</t>
  </si>
  <si>
    <t>Range, electric or gas</t>
  </si>
  <si>
    <t>Refrigerator (Cubic Ft. Capacity):</t>
  </si>
  <si>
    <t>6 or less</t>
  </si>
  <si>
    <t>7 to 10</t>
  </si>
  <si>
    <t>11 and over</t>
  </si>
  <si>
    <t>MISCELLANEOUS ITEMS</t>
  </si>
  <si>
    <t>Bird cage &amp; stand</t>
  </si>
  <si>
    <t>Cabinet, filing, 2 drawer</t>
  </si>
  <si>
    <t>Cabinet, filing, 4 drawer</t>
  </si>
  <si>
    <t>Chair, folding</t>
  </si>
  <si>
    <t>Clothes hamper</t>
  </si>
  <si>
    <t>Foot locker</t>
  </si>
  <si>
    <t>Garbage can</t>
  </si>
  <si>
    <t>Sewing machine, portable</t>
  </si>
  <si>
    <t>Sewing machine, w/cabinet</t>
  </si>
  <si>
    <t>Boat w/trailer</t>
  </si>
  <si>
    <t xml:space="preserve">Utility trailer </t>
  </si>
  <si>
    <t>Snow machine</t>
  </si>
  <si>
    <r>
      <t xml:space="preserve">ADDITIONAL INFORMATION  / NOTES
</t>
    </r>
    <r>
      <rPr>
        <b/>
        <sz val="11"/>
        <color indexed="9"/>
        <rFont val="Arial"/>
        <family val="2"/>
      </rPr>
      <t>Provide additional details for vehicles that have items such as oversize tires, tow hitch, roof storage rack, lift kit, etc.</t>
    </r>
  </si>
  <si>
    <t>Cubic Feet</t>
  </si>
  <si>
    <t>Quantity</t>
  </si>
  <si>
    <t>Total
Cubic 
Feet</t>
  </si>
  <si>
    <t>Total
Cubic
Feet</t>
  </si>
  <si>
    <t>NURSERY</t>
  </si>
  <si>
    <t>Bed, youth</t>
  </si>
  <si>
    <t>Chair, child's</t>
  </si>
  <si>
    <t>Changing table</t>
  </si>
  <si>
    <t>Chest, toy</t>
  </si>
  <si>
    <t>Crib</t>
  </si>
  <si>
    <t>Diapers - case</t>
  </si>
  <si>
    <t>Play pen</t>
  </si>
  <si>
    <t>Toddler car seat</t>
  </si>
  <si>
    <t>Table, child's</t>
  </si>
  <si>
    <t xml:space="preserve">BEDROOMS </t>
  </si>
  <si>
    <t>Twin or Hollywood</t>
  </si>
  <si>
    <t>Double</t>
  </si>
  <si>
    <t>Queen</t>
  </si>
  <si>
    <t>King</t>
  </si>
  <si>
    <t>Rollaway</t>
  </si>
  <si>
    <t xml:space="preserve">Bookshelves </t>
  </si>
  <si>
    <t>Chest, cedar</t>
  </si>
  <si>
    <t>Chair, boudoir</t>
  </si>
  <si>
    <t>Chair, straight or rocker</t>
  </si>
  <si>
    <t xml:space="preserve">Chaise Lounge </t>
  </si>
  <si>
    <t>Night table</t>
  </si>
  <si>
    <t>Vanity with bench/chair</t>
  </si>
  <si>
    <t>OTHER / MISCELLANEOUS</t>
  </si>
  <si>
    <t>Total Column 2</t>
  </si>
  <si>
    <t>PAGE TOTAL</t>
  </si>
  <si>
    <t>Chaise lounge</t>
  </si>
  <si>
    <t>Ladder, extension</t>
  </si>
  <si>
    <t>Ladder, step</t>
  </si>
  <si>
    <t xml:space="preserve">Lawn mower </t>
  </si>
  <si>
    <t>Picnic bench</t>
  </si>
  <si>
    <t>Picnic table</t>
  </si>
  <si>
    <t>Settee or glider</t>
  </si>
  <si>
    <t>Snow blower</t>
  </si>
  <si>
    <t>Wheelbarrow</t>
  </si>
  <si>
    <t>GARAGE / SHED / STORAGE UNITS</t>
  </si>
  <si>
    <t>Camp Stove</t>
  </si>
  <si>
    <t xml:space="preserve">Cooler, large </t>
  </si>
  <si>
    <t>Cooler, small</t>
  </si>
  <si>
    <t>Chain saw</t>
  </si>
  <si>
    <t>Bicycle</t>
  </si>
  <si>
    <t>Shelving, metal</t>
  </si>
  <si>
    <t>Air compressor, portable</t>
  </si>
  <si>
    <t>SPECIALTY  ITEMS</t>
  </si>
  <si>
    <t>Bear</t>
  </si>
  <si>
    <t>Caribou</t>
  </si>
  <si>
    <t>Deer</t>
  </si>
  <si>
    <t xml:space="preserve">Fish </t>
  </si>
  <si>
    <t>Moose</t>
  </si>
  <si>
    <t>Antiques:</t>
  </si>
  <si>
    <t>GRAND TOTAL</t>
  </si>
  <si>
    <t>Vehicle
Weight
(approx)</t>
  </si>
  <si>
    <t>Vehicle
Length</t>
  </si>
  <si>
    <t>Vehicle
Width</t>
  </si>
  <si>
    <t>Vehicle
Year</t>
  </si>
  <si>
    <t>Vehicle
Height</t>
  </si>
  <si>
    <t>VIN#</t>
  </si>
  <si>
    <t>Fishing rod</t>
  </si>
  <si>
    <t>Make / Model</t>
  </si>
  <si>
    <t>OUTDOOR FURNITURE/SPORTS EQUIP.</t>
  </si>
  <si>
    <t>HHG total cubic feet</t>
  </si>
  <si>
    <t>Estimated HHG weight</t>
  </si>
  <si>
    <t>add recreational items</t>
  </si>
  <si>
    <t>total estimated weight</t>
  </si>
  <si>
    <t>cubic weight multiplier</t>
  </si>
  <si>
    <t>Pistols</t>
  </si>
  <si>
    <t>Rifles, Shotguns</t>
  </si>
  <si>
    <r>
      <t xml:space="preserve">Taxidermy, </t>
    </r>
    <r>
      <rPr>
        <sz val="11"/>
        <rFont val="Arial"/>
        <family val="2"/>
      </rPr>
      <t>non-restricted (specify below):</t>
    </r>
  </si>
  <si>
    <t>Dresser/Bureau/Hiboy</t>
  </si>
  <si>
    <t>Dishes - per place setting</t>
  </si>
  <si>
    <t>Table, Dining 4-6 seating</t>
  </si>
  <si>
    <t>Cabinet, China - Glassware</t>
  </si>
  <si>
    <t>Cabinet, China - Plates</t>
  </si>
  <si>
    <t>Bench, dining table</t>
  </si>
  <si>
    <t>Buffet - Detachable Base</t>
  </si>
  <si>
    <t>Sofa, Hide-a-bed or Studio Couch</t>
  </si>
  <si>
    <t>Sofa, Couch, 3 cushions</t>
  </si>
  <si>
    <t>Sofa, Sectional, per section</t>
  </si>
  <si>
    <t>Sofa, Ottoman</t>
  </si>
  <si>
    <t xml:space="preserve">Armoire </t>
  </si>
  <si>
    <t>Table, Dining 8+ seating</t>
  </si>
  <si>
    <t>Table, Coffee</t>
  </si>
  <si>
    <t>Table, Drop-leaf or occasional</t>
  </si>
  <si>
    <t>Dresser/Chest</t>
  </si>
  <si>
    <t>Table, Ping Pong</t>
  </si>
  <si>
    <t>Golf Bag w/clubs</t>
  </si>
  <si>
    <t>Table, Plant stand</t>
  </si>
  <si>
    <t>Tricycle</t>
  </si>
  <si>
    <t>Table, Pool</t>
  </si>
  <si>
    <t>Tools, Garden</t>
  </si>
  <si>
    <t>Generator, portable</t>
  </si>
  <si>
    <t>Spreader, seed or fertilizer</t>
  </si>
  <si>
    <t>Exercise, Bicycle</t>
  </si>
  <si>
    <t>Exercise, Treadmill/Eliptical</t>
  </si>
  <si>
    <t>Ramps, Car/ATV</t>
  </si>
  <si>
    <t>Instapot/Air Fryer/Crockpot</t>
  </si>
  <si>
    <t>Chair, bistro or tall stools</t>
  </si>
  <si>
    <t>Cabinet, utility (contents)</t>
  </si>
  <si>
    <t>Work bench, portable</t>
  </si>
  <si>
    <t>Box, File storage (cardboard)</t>
  </si>
  <si>
    <t>Table, End</t>
  </si>
  <si>
    <t>Flat Screen (32"- 42")</t>
  </si>
  <si>
    <t>Table Model (smaller than 32")</t>
  </si>
  <si>
    <t>Organ</t>
  </si>
  <si>
    <t>Flat Screen (43"-55")</t>
  </si>
  <si>
    <t>Televisions</t>
  </si>
  <si>
    <t>Rugs - Small</t>
  </si>
  <si>
    <t>Totes, packed</t>
  </si>
  <si>
    <t>Small tote (Rubbermaid)</t>
  </si>
  <si>
    <t>Table, Folding (4' to 6')</t>
  </si>
  <si>
    <t>Pots and Pans</t>
  </si>
  <si>
    <t>Plasticware</t>
  </si>
  <si>
    <t>Bakeware</t>
  </si>
  <si>
    <t>Step Stool</t>
  </si>
  <si>
    <t>Table, small (seats 2-4)</t>
  </si>
  <si>
    <t>Books (10 hard or 20 paperback = 1)</t>
  </si>
  <si>
    <t>Chair, high (child's)</t>
  </si>
  <si>
    <t>Washing machine - Electric or gas</t>
  </si>
  <si>
    <t>Gas can (never used)</t>
  </si>
  <si>
    <t>Bulk Canned Goods (10 cans = 1)</t>
  </si>
  <si>
    <t>Motorcycle (more than 90cc)</t>
  </si>
  <si>
    <t>Motorcycle (less than 90cc)</t>
  </si>
  <si>
    <t>Small (Rubbermaid)</t>
  </si>
  <si>
    <t>Large (Action Packer)</t>
  </si>
  <si>
    <t>Misc. Non-Perisable Food Items</t>
  </si>
  <si>
    <t>Drinkware and Servingware</t>
  </si>
  <si>
    <t>Bed, toddler or Bassinet</t>
  </si>
  <si>
    <t>Sled, child's</t>
  </si>
  <si>
    <t>Freezer, empty (Cubic Ft. Capacity):</t>
  </si>
  <si>
    <t>Weight
(approx)</t>
  </si>
  <si>
    <t>Length</t>
  </si>
  <si>
    <t>Width</t>
  </si>
  <si>
    <t>Height</t>
  </si>
  <si>
    <t>Tool Chest - small</t>
  </si>
  <si>
    <t>Tool Chest - large</t>
  </si>
  <si>
    <t>BBQ, portable grill, smoker</t>
  </si>
  <si>
    <t>Suitcase, empty</t>
  </si>
  <si>
    <t>Children's wardrobe (empty)</t>
  </si>
  <si>
    <t>Dresser, double or with mirrors</t>
  </si>
  <si>
    <t>Mixer, stand</t>
  </si>
  <si>
    <t>Garbage Can</t>
  </si>
  <si>
    <t>Chair, lawn or porch</t>
  </si>
  <si>
    <t>Skis, snowboard, or snowshoes</t>
  </si>
  <si>
    <t>Swing set, child's outdoor</t>
  </si>
  <si>
    <t>Camper Shell for Truck</t>
  </si>
  <si>
    <t>Lawn edger/weedwacker or leaf blower</t>
  </si>
  <si>
    <t>Wagon, child's or garden</t>
  </si>
  <si>
    <t>Hose, garden</t>
  </si>
  <si>
    <t>Shop Vac</t>
  </si>
  <si>
    <t>Décor, misc (baskets, statues, etc)</t>
  </si>
  <si>
    <t>Piano, Upright or Spinet-style</t>
  </si>
  <si>
    <t>Curtains (2 panels = 1)</t>
  </si>
  <si>
    <t>Frozen Foods (30 lbs = 1)</t>
  </si>
  <si>
    <r>
      <t>PERSONAL  VEHICLES</t>
    </r>
    <r>
      <rPr>
        <b/>
        <sz val="11"/>
        <color indexed="9"/>
        <rFont val="Arial"/>
        <family val="2"/>
      </rPr>
      <t xml:space="preserve"> (to be shipped empty, no personal effects stored inside; vehicles to contain no more than 1/4 tank of gas)</t>
    </r>
    <r>
      <rPr>
        <b/>
        <sz val="14"/>
        <color indexed="9"/>
        <rFont val="Arial"/>
        <family val="2"/>
      </rPr>
      <t xml:space="preserve">
</t>
    </r>
    <r>
      <rPr>
        <b/>
        <sz val="11"/>
        <color indexed="9"/>
        <rFont val="Arial"/>
        <family val="2"/>
      </rPr>
      <t>Weight of personal vehicles is not included in the 15,000 lb. household goods limit</t>
    </r>
  </si>
  <si>
    <r>
      <t xml:space="preserve">RECREATIONAL  ITEMS </t>
    </r>
    <r>
      <rPr>
        <b/>
        <sz val="11"/>
        <color theme="0"/>
        <rFont val="Arial"/>
        <family val="2"/>
      </rPr>
      <t>(to be shipped with fuel tanks empty and batteries disconnected)</t>
    </r>
    <r>
      <rPr>
        <b/>
        <sz val="14"/>
        <color theme="0"/>
        <rFont val="Arial"/>
        <family val="2"/>
      </rPr>
      <t xml:space="preserve">
</t>
    </r>
    <r>
      <rPr>
        <b/>
        <sz val="11"/>
        <color indexed="9"/>
        <rFont val="Arial"/>
        <family val="2"/>
      </rPr>
      <t>Weight of recreational items is included in the 15,000 lb. household goods limit</t>
    </r>
  </si>
  <si>
    <t>DPS PROCUREMENT  USE  ONLY</t>
  </si>
  <si>
    <r>
      <t xml:space="preserve">Wardrobe Box LG </t>
    </r>
    <r>
      <rPr>
        <sz val="9"/>
        <rFont val="Arial"/>
        <family val="2"/>
      </rPr>
      <t>(2ft of hanging suit/dress/coat)</t>
    </r>
  </si>
  <si>
    <r>
      <t xml:space="preserve">Wardrobe Box  SM </t>
    </r>
    <r>
      <rPr>
        <sz val="9"/>
        <rFont val="Arial"/>
        <family val="2"/>
      </rPr>
      <t>(2ft of hanging shirts/pants)</t>
    </r>
  </si>
  <si>
    <t>Linen closet, per full shelf</t>
  </si>
  <si>
    <t>Cabinet (# of full cabinets containing)</t>
  </si>
  <si>
    <t>Cabinet, drawer (full contents)</t>
  </si>
  <si>
    <t>Safe, large  (L: " W: "  H: ") wt:</t>
  </si>
  <si>
    <t>Weight Bars / acccessories</t>
  </si>
  <si>
    <t>Intruments</t>
  </si>
  <si>
    <t>Bed w/frame: (Includes mattress &amp; box)</t>
  </si>
  <si>
    <t>Large Screen (55"-65")</t>
  </si>
  <si>
    <t>Clothing to box</t>
  </si>
  <si>
    <t>Weights - dumbbells (7 lbs = 1) wt:</t>
  </si>
  <si>
    <t>Weights - plates (7 lbs = 1) wt:</t>
  </si>
  <si>
    <t>ATV/UTV</t>
  </si>
  <si>
    <t xml:space="preserve">SR#:  </t>
  </si>
  <si>
    <r>
      <t xml:space="preserve">Electronic Equip sm- </t>
    </r>
    <r>
      <rPr>
        <sz val="8"/>
        <rFont val="Arial"/>
        <family val="2"/>
      </rPr>
      <t>DVD, gaming etc</t>
    </r>
  </si>
  <si>
    <t>Pictures/Art - sm up to 11 x11</t>
  </si>
  <si>
    <t>Pictures/Art - med 12x12 to 2x3</t>
  </si>
  <si>
    <t>Pictures/Art - lg 2'x3' or larger</t>
  </si>
  <si>
    <t>Canoe / Kayak / SUP</t>
  </si>
  <si>
    <r>
      <t xml:space="preserve">Electronic Equip lg - </t>
    </r>
    <r>
      <rPr>
        <sz val="8"/>
        <rFont val="Arial"/>
        <family val="2"/>
      </rPr>
      <t>stereo, karaoke etc</t>
    </r>
  </si>
  <si>
    <t>Computer Equipment</t>
  </si>
  <si>
    <t>Rugs/Pad Lg (larger than 5' x 8')</t>
  </si>
  <si>
    <t>Rugs/Pad Sm (5' x 8' or smaller)</t>
  </si>
  <si>
    <t>LIVING &amp; FAMILY ROOMS</t>
  </si>
  <si>
    <t xml:space="preserve">    Desktop CPU</t>
  </si>
  <si>
    <t xml:space="preserve">     Printer</t>
  </si>
  <si>
    <t xml:space="preserve">    Monitor, Flat size =</t>
  </si>
  <si>
    <t>Craft Room</t>
  </si>
  <si>
    <t xml:space="preserve">    Equipment, cricut, lightboard  etc</t>
  </si>
  <si>
    <t xml:space="preserve">    Supplies Med totes</t>
  </si>
  <si>
    <t xml:space="preserve">    Supplies Sm totes</t>
  </si>
  <si>
    <r>
      <t xml:space="preserve">     Above 65" </t>
    </r>
    <r>
      <rPr>
        <sz val="8"/>
        <rFont val="Arial"/>
        <family val="2"/>
      </rPr>
      <t>(may require addtl packaging)</t>
    </r>
  </si>
  <si>
    <t xml:space="preserve">     Cello w/case</t>
  </si>
  <si>
    <t xml:space="preserve">     Amplifier</t>
  </si>
  <si>
    <t xml:space="preserve">     Guitar w/case</t>
  </si>
  <si>
    <t xml:space="preserve">     Keyboard w/case (stand?)</t>
  </si>
  <si>
    <t xml:space="preserve">     Violin w/case</t>
  </si>
  <si>
    <t xml:space="preserve">     Drum set piece count = </t>
  </si>
  <si>
    <t>Power tools Large, drill press, table saws</t>
  </si>
  <si>
    <t>Power tools hand, drill, multitool, saw</t>
  </si>
  <si>
    <t>Play set, child's outdoor</t>
  </si>
  <si>
    <t>Weight bench / dumbbell rack</t>
  </si>
  <si>
    <t>Fan, box or tower</t>
  </si>
  <si>
    <t>Dog Crate, Large</t>
  </si>
  <si>
    <t>Dog Crate, Small</t>
  </si>
  <si>
    <t>Cabinet, Gun with glass front</t>
  </si>
  <si>
    <t>Shelf, sm book case, cube type</t>
  </si>
  <si>
    <t>Pressure Washer</t>
  </si>
  <si>
    <t>Carpet shampooer, large</t>
  </si>
  <si>
    <t>Air conditioner unit, large</t>
  </si>
  <si>
    <t>Humidifier or dehumidifier, large</t>
  </si>
  <si>
    <t>Vacuum cleaner/carpet shampooer</t>
  </si>
  <si>
    <t>NAME:  Joshua Wright</t>
  </si>
  <si>
    <t>Bunk/Loft</t>
  </si>
  <si>
    <t>Large tote (Action Packer) 6/Person</t>
  </si>
  <si>
    <t xml:space="preserve">  Other Taxidermy: Duck</t>
  </si>
  <si>
    <t>Fire Ring</t>
  </si>
  <si>
    <t>Crossbow</t>
  </si>
  <si>
    <t>Rototiller</t>
  </si>
  <si>
    <t>Paper shedder</t>
  </si>
  <si>
    <t>Wood storage bin shelving</t>
  </si>
  <si>
    <t>Planter boxes</t>
  </si>
  <si>
    <t>Camping equipment totes</t>
  </si>
  <si>
    <t>Hunting Equipment totes</t>
  </si>
  <si>
    <t>Food preservation supply totes</t>
  </si>
  <si>
    <t>Emergency Food supply totes</t>
  </si>
  <si>
    <t>Seasonal Decoration totes</t>
  </si>
  <si>
    <t>Childrens sporting equipment totes</t>
  </si>
  <si>
    <t>Personal Memorabilia totes</t>
  </si>
  <si>
    <t>Miscellaneous totes</t>
  </si>
  <si>
    <t>Truck</t>
  </si>
  <si>
    <t>Van</t>
  </si>
  <si>
    <t>8'</t>
  </si>
  <si>
    <t>Homemade double axil flat trailer</t>
  </si>
  <si>
    <t>23'</t>
  </si>
  <si>
    <t>3'</t>
  </si>
  <si>
    <t>Polaris Ranger Crew</t>
  </si>
  <si>
    <t>aluminum canoe</t>
  </si>
  <si>
    <t>16'</t>
  </si>
  <si>
    <t>Gold mining equipment tote</t>
  </si>
  <si>
    <t xml:space="preserve">Utility yard trailer </t>
  </si>
  <si>
    <t>Fish tanks - size in gal = 2 Gallons</t>
  </si>
  <si>
    <t>Air Purifier</t>
  </si>
  <si>
    <t>Tires w/rims, each - Spare Trailer Tires</t>
  </si>
  <si>
    <t>Heater, portable electric</t>
  </si>
  <si>
    <t>Safe, small (L: " W: "  H: ") wt: under 100</t>
  </si>
  <si>
    <t>Fishing equipment totes</t>
  </si>
  <si>
    <t>Crates of Empty Canning Jars</t>
  </si>
  <si>
    <t>Christmas Tree - 8 ft</t>
  </si>
  <si>
    <t>152.5"</t>
  </si>
  <si>
    <t>62.5"</t>
  </si>
  <si>
    <t>76"</t>
  </si>
  <si>
    <t>30"</t>
  </si>
  <si>
    <t>24"</t>
  </si>
  <si>
    <t>14'</t>
  </si>
  <si>
    <t>10'</t>
  </si>
  <si>
    <t>18"</t>
  </si>
  <si>
    <t>Kayak</t>
  </si>
  <si>
    <t>Homemade Trailer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</si>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</sst>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4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14">
    <xf numFmtId="0" fontId="0" fillId="0" borderId="0" xfId="0"/>
    <xf numFmtId="0" fontId="3" fillId="0" borderId="3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5" xfId="0" applyFont="1" applyBorder="1" applyProtection="1">
      <protection locked="0"/>
    </xf>
    <xf numFmtId="0" fontId="5" fillId="0" borderId="9" xfId="0" applyFont="1" applyBorder="1"/>
    <xf numFmtId="0" fontId="3" fillId="0" borderId="12" xfId="0" applyFont="1" applyBorder="1" applyAlignment="1">
      <alignment horizontal="center"/>
    </xf>
    <xf numFmtId="0" fontId="5" fillId="0" borderId="5" xfId="0" applyFont="1" applyBorder="1" applyAlignment="1">
      <alignment horizontal="left" indent="1"/>
    </xf>
    <xf numFmtId="49" fontId="5" fillId="0" borderId="5" xfId="0" applyNumberFormat="1" applyFont="1" applyBorder="1" applyAlignment="1">
      <alignment horizontal="left" indent="1"/>
    </xf>
    <xf numFmtId="0" fontId="5" fillId="0" borderId="5" xfId="0" applyFont="1" applyBorder="1" applyAlignment="1">
      <alignment wrapText="1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0" xfId="0" applyFont="1" applyBorder="1" applyAlignment="1" applyProtection="1">
      <alignment horizontal="center"/>
      <protection locked="0"/>
    </xf>
    <xf numFmtId="0" fontId="5" fillId="7" borderId="20" xfId="0" applyFont="1" applyFill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1" fillId="0" borderId="2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5" fillId="0" borderId="23" xfId="0" applyFont="1" applyBorder="1" applyAlignment="1" applyProtection="1">
      <alignment horizontal="center"/>
      <protection locked="0"/>
    </xf>
    <xf numFmtId="0" fontId="11" fillId="0" borderId="26" xfId="0" applyFont="1" applyBorder="1" applyAlignment="1">
      <alignment horizontal="center" vertical="center"/>
    </xf>
    <xf numFmtId="0" fontId="5" fillId="0" borderId="22" xfId="0" applyFont="1" applyBorder="1" applyAlignment="1" applyProtection="1">
      <alignment horizontal="center"/>
      <protection locked="0"/>
    </xf>
    <xf numFmtId="1" fontId="11" fillId="0" borderId="17" xfId="0" applyNumberFormat="1" applyFont="1" applyBorder="1" applyAlignment="1">
      <alignment horizontal="center" vertical="center" wrapText="1"/>
    </xf>
    <xf numFmtId="0" fontId="5" fillId="0" borderId="27" xfId="0" applyFont="1" applyBorder="1" applyAlignment="1" applyProtection="1">
      <alignment horizontal="center"/>
      <protection locked="0"/>
    </xf>
    <xf numFmtId="0" fontId="8" fillId="0" borderId="20" xfId="0" applyFont="1" applyBorder="1" applyProtection="1">
      <protection locked="0"/>
    </xf>
    <xf numFmtId="0" fontId="8" fillId="0" borderId="45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3" fillId="0" borderId="20" xfId="0" applyFont="1" applyBorder="1" applyAlignment="1" applyProtection="1">
      <alignment horizontal="center"/>
      <protection locked="0"/>
    </xf>
    <xf numFmtId="0" fontId="11" fillId="0" borderId="18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2" fillId="0" borderId="0" xfId="0" applyFont="1"/>
    <xf numFmtId="1" fontId="6" fillId="0" borderId="60" xfId="0" applyNumberFormat="1" applyFont="1" applyBorder="1" applyAlignment="1">
      <alignment horizontal="center"/>
    </xf>
    <xf numFmtId="0" fontId="11" fillId="0" borderId="59" xfId="0" applyFont="1" applyBorder="1" applyAlignment="1">
      <alignment horizontal="center" vertical="center" wrapText="1"/>
    </xf>
    <xf numFmtId="0" fontId="5" fillId="0" borderId="33" xfId="0" applyFont="1" applyBorder="1" applyAlignment="1" applyProtection="1">
      <alignment horizontal="center"/>
      <protection locked="0"/>
    </xf>
    <xf numFmtId="0" fontId="5" fillId="0" borderId="24" xfId="0" applyFont="1" applyBorder="1" applyAlignment="1" applyProtection="1">
      <alignment horizontal="center"/>
      <protection locked="0"/>
    </xf>
    <xf numFmtId="0" fontId="14" fillId="0" borderId="20" xfId="0" applyFont="1" applyBorder="1" applyProtection="1">
      <protection locked="0"/>
    </xf>
    <xf numFmtId="0" fontId="13" fillId="0" borderId="20" xfId="0" applyFont="1" applyBorder="1" applyProtection="1">
      <protection locked="0"/>
    </xf>
    <xf numFmtId="0" fontId="14" fillId="0" borderId="20" xfId="0" applyFont="1" applyBorder="1"/>
    <xf numFmtId="0" fontId="14" fillId="0" borderId="0" xfId="0" applyFont="1"/>
    <xf numFmtId="0" fontId="14" fillId="4" borderId="14" xfId="0" applyFont="1" applyFill="1" applyBorder="1"/>
    <xf numFmtId="0" fontId="14" fillId="4" borderId="45" xfId="0" applyFont="1" applyFill="1" applyBorder="1"/>
    <xf numFmtId="1" fontId="14" fillId="4" borderId="45" xfId="0" applyNumberFormat="1" applyFont="1" applyFill="1" applyBorder="1"/>
    <xf numFmtId="1" fontId="14" fillId="0" borderId="0" xfId="0" applyNumberFormat="1" applyFont="1"/>
    <xf numFmtId="0" fontId="5" fillId="0" borderId="20" xfId="0" applyFont="1" applyBorder="1"/>
    <xf numFmtId="0" fontId="5" fillId="0" borderId="65" xfId="0" applyFont="1" applyBorder="1" applyAlignment="1" applyProtection="1">
      <alignment horizontal="center"/>
      <protection locked="0"/>
    </xf>
    <xf numFmtId="0" fontId="14" fillId="0" borderId="33" xfId="0" applyFont="1" applyBorder="1"/>
    <xf numFmtId="0" fontId="14" fillId="0" borderId="5" xfId="0" applyFont="1" applyBorder="1" applyProtection="1">
      <protection locked="0"/>
    </xf>
    <xf numFmtId="0" fontId="14" fillId="4" borderId="11" xfId="0" applyFont="1" applyFill="1" applyBorder="1"/>
    <xf numFmtId="0" fontId="14" fillId="4" borderId="25" xfId="0" applyFont="1" applyFill="1" applyBorder="1"/>
    <xf numFmtId="0" fontId="14" fillId="4" borderId="3" xfId="0" applyFont="1" applyFill="1" applyBorder="1"/>
    <xf numFmtId="0" fontId="14" fillId="4" borderId="26" xfId="0" applyFont="1" applyFill="1" applyBorder="1"/>
    <xf numFmtId="0" fontId="14" fillId="0" borderId="38" xfId="0" applyFont="1" applyBorder="1" applyProtection="1">
      <protection locked="0"/>
    </xf>
    <xf numFmtId="0" fontId="14" fillId="0" borderId="45" xfId="0" applyFont="1" applyBorder="1" applyProtection="1">
      <protection locked="0"/>
    </xf>
    <xf numFmtId="0" fontId="14" fillId="0" borderId="48" xfId="0" applyFont="1" applyBorder="1" applyProtection="1">
      <protection locked="0"/>
    </xf>
    <xf numFmtId="0" fontId="13" fillId="0" borderId="16" xfId="0" applyFont="1" applyBorder="1" applyAlignment="1">
      <alignment horizontal="center"/>
    </xf>
    <xf numFmtId="0" fontId="5" fillId="0" borderId="34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31" xfId="0" applyFont="1" applyBorder="1" applyAlignment="1" applyProtection="1">
      <alignment horizontal="center"/>
      <protection locked="0"/>
    </xf>
    <xf numFmtId="0" fontId="5" fillId="0" borderId="20" xfId="1" applyFont="1" applyFill="1" applyBorder="1" applyProtection="1"/>
    <xf numFmtId="0" fontId="14" fillId="4" borderId="66" xfId="0" applyFont="1" applyFill="1" applyBorder="1"/>
    <xf numFmtId="0" fontId="14" fillId="4" borderId="67" xfId="0" applyFont="1" applyFill="1" applyBorder="1"/>
    <xf numFmtId="1" fontId="14" fillId="4" borderId="67" xfId="0" applyNumberFormat="1" applyFont="1" applyFill="1" applyBorder="1"/>
    <xf numFmtId="0" fontId="6" fillId="0" borderId="45" xfId="0" applyFont="1" applyBorder="1" applyAlignment="1">
      <alignment horizontal="center"/>
    </xf>
    <xf numFmtId="0" fontId="5" fillId="0" borderId="5" xfId="0" applyFont="1" applyBorder="1" applyAlignment="1">
      <alignment horizontal="left" indent="2"/>
    </xf>
    <xf numFmtId="49" fontId="5" fillId="0" borderId="5" xfId="0" applyNumberFormat="1" applyFont="1" applyBorder="1" applyAlignment="1">
      <alignment horizontal="left" indent="2"/>
    </xf>
    <xf numFmtId="0" fontId="3" fillId="0" borderId="1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4" fillId="0" borderId="22" xfId="0" applyFont="1" applyBorder="1" applyProtection="1">
      <protection locked="0"/>
    </xf>
    <xf numFmtId="0" fontId="14" fillId="0" borderId="71" xfId="0" applyFont="1" applyBorder="1"/>
    <xf numFmtId="0" fontId="6" fillId="0" borderId="22" xfId="0" applyFont="1" applyBorder="1" applyAlignment="1">
      <alignment horizontal="center"/>
    </xf>
    <xf numFmtId="0" fontId="6" fillId="0" borderId="72" xfId="0" applyFont="1" applyBorder="1" applyAlignment="1">
      <alignment horizontal="center"/>
    </xf>
    <xf numFmtId="1" fontId="6" fillId="0" borderId="74" xfId="0" applyNumberFormat="1" applyFont="1" applyBorder="1" applyAlignment="1">
      <alignment horizontal="center"/>
    </xf>
    <xf numFmtId="0" fontId="10" fillId="0" borderId="10" xfId="0" applyFont="1" applyBorder="1" applyAlignment="1" applyProtection="1">
      <alignment horizontal="left" vertical="center" wrapText="1"/>
      <protection locked="0"/>
    </xf>
    <xf numFmtId="0" fontId="10" fillId="0" borderId="33" xfId="0" applyFont="1" applyBorder="1" applyAlignment="1" applyProtection="1">
      <alignment horizontal="left" vertical="center" wrapText="1"/>
      <protection locked="0"/>
    </xf>
    <xf numFmtId="0" fontId="10" fillId="0" borderId="4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top" wrapText="1"/>
    </xf>
    <xf numFmtId="0" fontId="14" fillId="0" borderId="6" xfId="0" applyFont="1" applyBorder="1"/>
    <xf numFmtId="1" fontId="6" fillId="0" borderId="36" xfId="0" applyNumberFormat="1" applyFont="1" applyBorder="1" applyAlignment="1">
      <alignment horizontal="center"/>
    </xf>
    <xf numFmtId="0" fontId="15" fillId="0" borderId="3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0" xfId="0" applyFont="1" applyBorder="1" applyProtection="1">
      <protection locked="0"/>
    </xf>
    <xf numFmtId="0" fontId="5" fillId="0" borderId="6" xfId="0" applyFont="1" applyBorder="1" applyAlignment="1">
      <alignment horizontal="left" indent="2"/>
    </xf>
    <xf numFmtId="0" fontId="13" fillId="0" borderId="20" xfId="0" applyFont="1" applyBorder="1" applyAlignment="1">
      <alignment horizontal="center"/>
    </xf>
    <xf numFmtId="0" fontId="14" fillId="0" borderId="21" xfId="0" applyFont="1" applyBorder="1" applyProtection="1">
      <protection locked="0"/>
    </xf>
    <xf numFmtId="0" fontId="14" fillId="0" borderId="20" xfId="0" applyFont="1" applyBorder="1" applyAlignment="1" applyProtection="1">
      <alignment horizontal="center"/>
      <protection locked="0"/>
    </xf>
    <xf numFmtId="0" fontId="12" fillId="0" borderId="20" xfId="0" applyFont="1" applyBorder="1" applyProtection="1">
      <protection locked="0"/>
    </xf>
    <xf numFmtId="0" fontId="5" fillId="0" borderId="25" xfId="0" applyFont="1" applyBorder="1" applyAlignment="1" applyProtection="1">
      <alignment horizontal="center"/>
      <protection locked="0"/>
    </xf>
    <xf numFmtId="0" fontId="5" fillId="0" borderId="5" xfId="1" applyFont="1" applyFill="1" applyBorder="1" applyProtection="1"/>
    <xf numFmtId="0" fontId="14" fillId="0" borderId="5" xfId="0" applyFont="1" applyBorder="1"/>
    <xf numFmtId="1" fontId="14" fillId="4" borderId="50" xfId="0" applyNumberFormat="1" applyFont="1" applyFill="1" applyBorder="1"/>
    <xf numFmtId="1" fontId="14" fillId="4" borderId="59" xfId="0" applyNumberFormat="1" applyFont="1" applyFill="1" applyBorder="1"/>
    <xf numFmtId="0" fontId="14" fillId="0" borderId="7" xfId="0" applyFont="1" applyBorder="1" applyProtection="1">
      <protection locked="0"/>
    </xf>
    <xf numFmtId="0" fontId="14" fillId="0" borderId="79" xfId="0" applyFont="1" applyBorder="1" applyProtection="1">
      <protection locked="0"/>
    </xf>
    <xf numFmtId="0" fontId="5" fillId="0" borderId="11" xfId="0" applyFont="1" applyBorder="1"/>
    <xf numFmtId="0" fontId="14" fillId="4" borderId="9" xfId="0" applyFont="1" applyFill="1" applyBorder="1"/>
    <xf numFmtId="0" fontId="14" fillId="4" borderId="28" xfId="0" applyFont="1" applyFill="1" applyBorder="1"/>
    <xf numFmtId="1" fontId="14" fillId="4" borderId="28" xfId="0" applyNumberFormat="1" applyFont="1" applyFill="1" applyBorder="1"/>
    <xf numFmtId="0" fontId="14" fillId="4" borderId="57" xfId="0" applyFont="1" applyFill="1" applyBorder="1"/>
    <xf numFmtId="0" fontId="6" fillId="0" borderId="67" xfId="0" applyFont="1" applyBorder="1" applyAlignment="1">
      <alignment horizontal="center"/>
    </xf>
    <xf numFmtId="0" fontId="14" fillId="4" borderId="23" xfId="0" applyFont="1" applyFill="1" applyBorder="1"/>
    <xf numFmtId="0" fontId="6" fillId="4" borderId="9" xfId="0" applyFont="1" applyFill="1" applyBorder="1"/>
    <xf numFmtId="0" fontId="6" fillId="4" borderId="28" xfId="0" applyFont="1" applyFill="1" applyBorder="1"/>
    <xf numFmtId="0" fontId="5" fillId="4" borderId="28" xfId="0" applyFont="1" applyFill="1" applyBorder="1" applyAlignment="1" applyProtection="1">
      <alignment horizontal="center"/>
      <protection locked="0"/>
    </xf>
    <xf numFmtId="0" fontId="5" fillId="4" borderId="81" xfId="0" applyFont="1" applyFill="1" applyBorder="1" applyAlignment="1" applyProtection="1">
      <alignment horizontal="center"/>
      <protection locked="0"/>
    </xf>
    <xf numFmtId="1" fontId="14" fillId="4" borderId="49" xfId="0" applyNumberFormat="1" applyFont="1" applyFill="1" applyBorder="1"/>
    <xf numFmtId="1" fontId="6" fillId="0" borderId="82" xfId="0" applyNumberFormat="1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13" fillId="0" borderId="22" xfId="0" applyFont="1" applyBorder="1" applyProtection="1">
      <protection locked="0"/>
    </xf>
    <xf numFmtId="0" fontId="6" fillId="0" borderId="78" xfId="0" applyFont="1" applyBorder="1"/>
    <xf numFmtId="0" fontId="6" fillId="0" borderId="76" xfId="0" applyFont="1" applyBorder="1" applyAlignment="1">
      <alignment horizontal="center"/>
    </xf>
    <xf numFmtId="0" fontId="6" fillId="0" borderId="84" xfId="0" applyFont="1" applyBorder="1" applyAlignment="1">
      <alignment horizontal="center"/>
    </xf>
    <xf numFmtId="1" fontId="6" fillId="0" borderId="85" xfId="0" applyNumberFormat="1" applyFont="1" applyBorder="1" applyAlignment="1">
      <alignment horizontal="center"/>
    </xf>
    <xf numFmtId="0" fontId="3" fillId="0" borderId="78" xfId="0" applyFont="1" applyBorder="1" applyAlignment="1">
      <alignment horizontal="center" vertical="center"/>
    </xf>
    <xf numFmtId="0" fontId="13" fillId="0" borderId="5" xfId="0" applyFont="1" applyBorder="1" applyAlignment="1">
      <alignment horizontal="left" indent="2"/>
    </xf>
    <xf numFmtId="1" fontId="5" fillId="0" borderId="21" xfId="0" applyNumberFormat="1" applyFont="1" applyBorder="1" applyAlignment="1" applyProtection="1">
      <alignment horizontal="center"/>
      <protection locked="0"/>
    </xf>
    <xf numFmtId="0" fontId="5" fillId="0" borderId="56" xfId="0" applyFont="1" applyBorder="1" applyAlignment="1" applyProtection="1">
      <alignment horizontal="center"/>
      <protection locked="0"/>
    </xf>
    <xf numFmtId="0" fontId="5" fillId="0" borderId="38" xfId="0" applyFont="1" applyBorder="1" applyAlignment="1" applyProtection="1">
      <alignment horizontal="center"/>
      <protection locked="0"/>
    </xf>
    <xf numFmtId="1" fontId="11" fillId="0" borderId="69" xfId="0" applyNumberFormat="1" applyFont="1" applyBorder="1" applyAlignment="1">
      <alignment horizontal="center" vertical="center" wrapText="1"/>
    </xf>
    <xf numFmtId="1" fontId="5" fillId="0" borderId="38" xfId="0" applyNumberFormat="1" applyFont="1" applyBorder="1" applyAlignment="1" applyProtection="1">
      <alignment horizontal="center"/>
      <protection locked="0"/>
    </xf>
    <xf numFmtId="0" fontId="5" fillId="0" borderId="25" xfId="0" applyFont="1" applyBorder="1" applyAlignment="1">
      <alignment horizontal="center"/>
    </xf>
    <xf numFmtId="1" fontId="5" fillId="0" borderId="50" xfId="0" applyNumberFormat="1" applyFont="1" applyBorder="1" applyAlignment="1" applyProtection="1">
      <alignment horizontal="center"/>
      <protection locked="0"/>
    </xf>
    <xf numFmtId="0" fontId="5" fillId="0" borderId="38" xfId="0" applyFont="1" applyBorder="1" applyProtection="1">
      <protection locked="0"/>
    </xf>
    <xf numFmtId="0" fontId="5" fillId="0" borderId="49" xfId="0" applyFont="1" applyBorder="1" applyAlignment="1" applyProtection="1">
      <alignment horizontal="center"/>
      <protection locked="0"/>
    </xf>
    <xf numFmtId="1" fontId="5" fillId="0" borderId="62" xfId="0" applyNumberFormat="1" applyFont="1" applyBorder="1" applyAlignment="1" applyProtection="1">
      <alignment horizontal="center" vertical="top" wrapText="1"/>
      <protection locked="0"/>
    </xf>
    <xf numFmtId="0" fontId="5" fillId="0" borderId="63" xfId="0" applyFont="1" applyBorder="1" applyAlignment="1" applyProtection="1">
      <alignment horizontal="center" vertical="top" wrapText="1"/>
      <protection locked="0"/>
    </xf>
    <xf numFmtId="0" fontId="5" fillId="0" borderId="38" xfId="0" applyFont="1" applyBorder="1" applyAlignment="1">
      <alignment horizontal="center"/>
    </xf>
    <xf numFmtId="0" fontId="14" fillId="0" borderId="25" xfId="0" applyFont="1" applyBorder="1"/>
    <xf numFmtId="1" fontId="5" fillId="0" borderId="86" xfId="0" applyNumberFormat="1" applyFont="1" applyBorder="1" applyAlignment="1" applyProtection="1">
      <alignment horizontal="center"/>
      <protection locked="0"/>
    </xf>
    <xf numFmtId="0" fontId="14" fillId="0" borderId="25" xfId="0" applyFont="1" applyBorder="1" applyProtection="1">
      <protection locked="0"/>
    </xf>
    <xf numFmtId="0" fontId="5" fillId="0" borderId="50" xfId="0" applyFont="1" applyBorder="1" applyAlignment="1" applyProtection="1">
      <alignment horizontal="center"/>
      <protection locked="0"/>
    </xf>
    <xf numFmtId="1" fontId="5" fillId="0" borderId="20" xfId="0" applyNumberFormat="1" applyFont="1" applyBorder="1" applyAlignment="1">
      <alignment horizontal="center"/>
    </xf>
    <xf numFmtId="0" fontId="13" fillId="0" borderId="0" xfId="0" applyFont="1"/>
    <xf numFmtId="0" fontId="13" fillId="0" borderId="20" xfId="0" applyFont="1" applyBorder="1"/>
    <xf numFmtId="0" fontId="5" fillId="0" borderId="10" xfId="0" applyFont="1" applyBorder="1"/>
    <xf numFmtId="0" fontId="5" fillId="0" borderId="37" xfId="0" applyFont="1" applyBorder="1" applyAlignment="1">
      <alignment horizontal="center"/>
    </xf>
    <xf numFmtId="0" fontId="5" fillId="0" borderId="7" xfId="0" applyFont="1" applyBorder="1" applyAlignment="1">
      <alignment horizontal="left" indent="2"/>
    </xf>
    <xf numFmtId="0" fontId="5" fillId="0" borderId="11" xfId="0" applyFont="1" applyBorder="1" applyAlignment="1">
      <alignment horizontal="left" indent="2"/>
    </xf>
    <xf numFmtId="0" fontId="19" fillId="0" borderId="44" xfId="0" applyFont="1" applyBorder="1" applyAlignment="1">
      <alignment horizontal="center" vertical="center" wrapText="1"/>
    </xf>
    <xf numFmtId="1" fontId="6" fillId="0" borderId="87" xfId="0" applyNumberFormat="1" applyFont="1" applyBorder="1" applyAlignment="1">
      <alignment horizontal="center"/>
    </xf>
    <xf numFmtId="0" fontId="13" fillId="0" borderId="27" xfId="0" applyFont="1" applyBorder="1" applyAlignment="1" applyProtection="1">
      <alignment horizontal="center"/>
      <protection locked="0"/>
    </xf>
    <xf numFmtId="0" fontId="13" fillId="0" borderId="27" xfId="0" applyFont="1" applyBorder="1" applyProtection="1">
      <protection locked="0"/>
    </xf>
    <xf numFmtId="0" fontId="5" fillId="0" borderId="47" xfId="0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6" fillId="0" borderId="92" xfId="0" applyFont="1" applyBorder="1" applyAlignment="1">
      <alignment horizontal="center"/>
    </xf>
    <xf numFmtId="0" fontId="6" fillId="0" borderId="93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50" xfId="0" applyFont="1" applyBorder="1" applyProtection="1">
      <protection locked="0"/>
    </xf>
    <xf numFmtId="0" fontId="5" fillId="0" borderId="79" xfId="0" applyFont="1" applyBorder="1" applyProtection="1"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left" indent="1"/>
    </xf>
    <xf numFmtId="0" fontId="6" fillId="0" borderId="28" xfId="0" applyFont="1" applyBorder="1" applyAlignment="1" applyProtection="1">
      <alignment horizontal="center"/>
      <protection locked="0"/>
    </xf>
    <xf numFmtId="1" fontId="6" fillId="0" borderId="49" xfId="0" applyNumberFormat="1" applyFont="1" applyBorder="1" applyAlignment="1" applyProtection="1">
      <alignment horizontal="center"/>
      <protection locked="0"/>
    </xf>
    <xf numFmtId="0" fontId="6" fillId="0" borderId="25" xfId="0" applyFont="1" applyBorder="1" applyAlignment="1" applyProtection="1">
      <alignment horizontal="center"/>
      <protection locked="0"/>
    </xf>
    <xf numFmtId="1" fontId="5" fillId="0" borderId="38" xfId="0" applyNumberFormat="1" applyFont="1" applyBorder="1" applyAlignment="1">
      <alignment horizontal="center"/>
    </xf>
    <xf numFmtId="0" fontId="5" fillId="0" borderId="11" xfId="0" applyFont="1" applyBorder="1" applyAlignment="1">
      <alignment horizontal="left" indent="1"/>
    </xf>
    <xf numFmtId="0" fontId="5" fillId="0" borderId="10" xfId="0" applyFont="1" applyBorder="1"/>
    <xf numFmtId="0" fontId="5" fillId="0" borderId="24" xfId="0" applyFont="1" applyBorder="1"/>
    <xf numFmtId="0" fontId="5" fillId="0" borderId="33" xfId="0" applyFont="1" applyBorder="1"/>
    <xf numFmtId="0" fontId="5" fillId="0" borderId="40" xfId="0" applyFont="1" applyBorder="1"/>
    <xf numFmtId="0" fontId="14" fillId="0" borderId="5" xfId="0" applyFont="1" applyBorder="1"/>
    <xf numFmtId="0" fontId="14" fillId="0" borderId="20" xfId="0" applyFont="1" applyBorder="1"/>
    <xf numFmtId="0" fontId="5" fillId="0" borderId="10" xfId="0" applyFont="1" applyBorder="1" applyProtection="1">
      <protection locked="0"/>
    </xf>
    <xf numFmtId="0" fontId="5" fillId="0" borderId="33" xfId="0" applyFont="1" applyBorder="1" applyProtection="1">
      <protection locked="0"/>
    </xf>
    <xf numFmtId="0" fontId="5" fillId="0" borderId="40" xfId="0" applyFont="1" applyBorder="1" applyProtection="1">
      <protection locked="0"/>
    </xf>
    <xf numFmtId="0" fontId="5" fillId="0" borderId="10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5" fillId="0" borderId="46" xfId="0" applyFont="1" applyBorder="1" applyAlignment="1">
      <alignment horizontal="left"/>
    </xf>
    <xf numFmtId="0" fontId="13" fillId="0" borderId="10" xfId="0" applyFont="1" applyBorder="1" applyProtection="1">
      <protection locked="0"/>
    </xf>
    <xf numFmtId="0" fontId="13" fillId="0" borderId="24" xfId="0" applyFont="1" applyBorder="1" applyProtection="1">
      <protection locked="0"/>
    </xf>
    <xf numFmtId="0" fontId="3" fillId="0" borderId="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0" xfId="0" applyFont="1" applyBorder="1" applyAlignment="1" applyProtection="1">
      <alignment horizontal="left"/>
      <protection locked="0"/>
    </xf>
    <xf numFmtId="0" fontId="5" fillId="0" borderId="24" xfId="0" applyFont="1" applyBorder="1" applyAlignment="1" applyProtection="1">
      <alignment horizontal="left"/>
      <protection locked="0"/>
    </xf>
    <xf numFmtId="0" fontId="5" fillId="0" borderId="5" xfId="0" applyFont="1" applyBorder="1"/>
    <xf numFmtId="0" fontId="5" fillId="0" borderId="20" xfId="0" applyFont="1" applyBorder="1"/>
    <xf numFmtId="0" fontId="5" fillId="0" borderId="24" xfId="0" applyFont="1" applyBorder="1" applyProtection="1">
      <protection locked="0"/>
    </xf>
    <xf numFmtId="0" fontId="5" fillId="0" borderId="35" xfId="0" applyFont="1" applyBorder="1" applyAlignment="1">
      <alignment horizontal="center" vertical="top" wrapText="1"/>
    </xf>
    <xf numFmtId="0" fontId="5" fillId="0" borderId="10" xfId="0" applyFont="1" applyBorder="1" applyAlignment="1" applyProtection="1">
      <alignment horizontal="left" indent="2"/>
      <protection locked="0"/>
    </xf>
    <xf numFmtId="0" fontId="5" fillId="0" borderId="24" xfId="0" applyFont="1" applyBorder="1" applyAlignment="1" applyProtection="1">
      <alignment horizontal="left" indent="2"/>
      <protection locked="0"/>
    </xf>
    <xf numFmtId="0" fontId="5" fillId="0" borderId="5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63" xfId="0" applyFont="1" applyBorder="1" applyAlignment="1" applyProtection="1">
      <alignment horizontal="center" vertical="top" wrapText="1"/>
      <protection locked="0"/>
    </xf>
    <xf numFmtId="0" fontId="5" fillId="0" borderId="64" xfId="0" applyFont="1" applyBorder="1" applyAlignment="1" applyProtection="1">
      <alignment horizontal="center" vertical="top" wrapText="1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24" xfId="0" applyFont="1" applyBorder="1" applyAlignment="1" applyProtection="1">
      <alignment horizontal="center"/>
      <protection locked="0"/>
    </xf>
    <xf numFmtId="0" fontId="7" fillId="3" borderId="15" xfId="0" applyFont="1" applyFill="1" applyBorder="1" applyAlignment="1">
      <alignment horizontal="center"/>
    </xf>
    <xf numFmtId="0" fontId="7" fillId="3" borderId="32" xfId="0" applyFont="1" applyFill="1" applyBorder="1" applyAlignment="1">
      <alignment horizontal="center"/>
    </xf>
    <xf numFmtId="0" fontId="7" fillId="3" borderId="61" xfId="0" applyFont="1" applyFill="1" applyBorder="1" applyAlignment="1">
      <alignment horizontal="center"/>
    </xf>
    <xf numFmtId="0" fontId="14" fillId="0" borderId="20" xfId="0" applyFont="1" applyBorder="1" applyAlignment="1" applyProtection="1">
      <alignment horizontal="left" vertical="top" wrapText="1"/>
      <protection locked="0"/>
    </xf>
    <xf numFmtId="0" fontId="11" fillId="0" borderId="29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8" fillId="0" borderId="21" xfId="0" applyFont="1" applyBorder="1" applyAlignment="1" applyProtection="1">
      <alignment horizontal="center"/>
      <protection locked="0"/>
    </xf>
    <xf numFmtId="0" fontId="8" fillId="0" borderId="33" xfId="0" applyFont="1" applyBorder="1" applyAlignment="1" applyProtection="1">
      <alignment horizontal="center"/>
      <protection locked="0"/>
    </xf>
    <xf numFmtId="0" fontId="8" fillId="0" borderId="24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33" xfId="0" applyFont="1" applyBorder="1" applyAlignment="1" applyProtection="1">
      <alignment horizontal="center"/>
      <protection locked="0"/>
    </xf>
    <xf numFmtId="1" fontId="5" fillId="0" borderId="21" xfId="0" applyNumberFormat="1" applyFont="1" applyBorder="1" applyAlignment="1">
      <alignment horizontal="center"/>
    </xf>
    <xf numFmtId="1" fontId="5" fillId="0" borderId="33" xfId="0" applyNumberFormat="1" applyFont="1" applyBorder="1" applyAlignment="1">
      <alignment horizontal="center"/>
    </xf>
    <xf numFmtId="1" fontId="5" fillId="0" borderId="40" xfId="0" applyNumberFormat="1" applyFont="1" applyBorder="1" applyAlignment="1">
      <alignment horizontal="center"/>
    </xf>
    <xf numFmtId="0" fontId="5" fillId="0" borderId="15" xfId="0" applyFont="1" applyBorder="1"/>
    <xf numFmtId="0" fontId="5" fillId="0" borderId="89" xfId="0" applyFont="1" applyBorder="1"/>
    <xf numFmtId="0" fontId="14" fillId="0" borderId="33" xfId="0" applyFont="1" applyBorder="1"/>
    <xf numFmtId="0" fontId="14" fillId="0" borderId="24" xfId="0" applyFont="1" applyBorder="1"/>
    <xf numFmtId="0" fontId="4" fillId="3" borderId="4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6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43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70" xfId="0" applyFont="1" applyFill="1" applyBorder="1" applyAlignment="1">
      <alignment horizontal="center"/>
    </xf>
    <xf numFmtId="0" fontId="7" fillId="3" borderId="2" xfId="1" applyFont="1" applyFill="1" applyBorder="1" applyAlignment="1" applyProtection="1">
      <alignment horizontal="center"/>
    </xf>
    <xf numFmtId="0" fontId="7" fillId="3" borderId="17" xfId="1" applyFont="1" applyFill="1" applyBorder="1" applyAlignment="1" applyProtection="1">
      <alignment horizontal="center"/>
    </xf>
    <xf numFmtId="0" fontId="7" fillId="3" borderId="69" xfId="1" applyFont="1" applyFill="1" applyBorder="1" applyAlignment="1" applyProtection="1">
      <alignment horizontal="center"/>
    </xf>
    <xf numFmtId="0" fontId="13" fillId="0" borderId="10" xfId="0" applyFont="1" applyBorder="1" applyAlignment="1">
      <alignment horizontal="left" indent="2"/>
    </xf>
    <xf numFmtId="0" fontId="13" fillId="0" borderId="24" xfId="0" applyFont="1" applyBorder="1" applyAlignment="1">
      <alignment horizontal="left" indent="2"/>
    </xf>
    <xf numFmtId="0" fontId="14" fillId="0" borderId="55" xfId="0" applyFont="1" applyBorder="1" applyProtection="1">
      <protection locked="0"/>
    </xf>
    <xf numFmtId="0" fontId="14" fillId="0" borderId="46" xfId="0" applyFont="1" applyBorder="1" applyProtection="1">
      <protection locked="0"/>
    </xf>
    <xf numFmtId="0" fontId="13" fillId="0" borderId="15" xfId="0" applyFont="1" applyBorder="1" applyProtection="1">
      <protection locked="0"/>
    </xf>
    <xf numFmtId="0" fontId="13" fillId="0" borderId="89" xfId="0" applyFont="1" applyBorder="1" applyProtection="1">
      <protection locked="0"/>
    </xf>
    <xf numFmtId="0" fontId="7" fillId="3" borderId="16" xfId="0" applyFont="1" applyFill="1" applyBorder="1" applyAlignment="1">
      <alignment horizontal="center"/>
    </xf>
    <xf numFmtId="0" fontId="7" fillId="3" borderId="34" xfId="0" applyFont="1" applyFill="1" applyBorder="1" applyAlignment="1">
      <alignment horizontal="center"/>
    </xf>
    <xf numFmtId="0" fontId="7" fillId="3" borderId="52" xfId="0" applyFont="1" applyFill="1" applyBorder="1" applyAlignment="1">
      <alignment horizontal="center"/>
    </xf>
    <xf numFmtId="0" fontId="2" fillId="0" borderId="43" xfId="0" applyFont="1" applyBorder="1" applyAlignment="1" applyProtection="1">
      <alignment horizontal="left"/>
      <protection locked="0"/>
    </xf>
    <xf numFmtId="0" fontId="2" fillId="0" borderId="35" xfId="0" applyFont="1" applyBorder="1" applyAlignment="1" applyProtection="1">
      <alignment horizontal="left"/>
      <protection locked="0"/>
    </xf>
    <xf numFmtId="0" fontId="2" fillId="0" borderId="70" xfId="0" applyFont="1" applyBorder="1" applyAlignment="1" applyProtection="1">
      <alignment horizontal="left"/>
      <protection locked="0"/>
    </xf>
    <xf numFmtId="0" fontId="2" fillId="0" borderId="43" xfId="0" applyFont="1" applyBorder="1" applyProtection="1">
      <protection locked="0"/>
    </xf>
    <xf numFmtId="0" fontId="2" fillId="0" borderId="35" xfId="0" applyFont="1" applyBorder="1" applyProtection="1">
      <protection locked="0"/>
    </xf>
    <xf numFmtId="0" fontId="2" fillId="0" borderId="70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17" xfId="0" applyFont="1" applyBorder="1" applyAlignment="1" applyProtection="1">
      <alignment horizontal="left"/>
      <protection locked="0"/>
    </xf>
    <xf numFmtId="0" fontId="2" fillId="0" borderId="69" xfId="0" applyFont="1" applyBorder="1" applyAlignment="1" applyProtection="1">
      <alignment horizontal="left"/>
      <protection locked="0"/>
    </xf>
    <xf numFmtId="0" fontId="2" fillId="0" borderId="2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69" xfId="0" applyFont="1" applyBorder="1" applyProtection="1">
      <protection locked="0"/>
    </xf>
    <xf numFmtId="0" fontId="3" fillId="0" borderId="17" xfId="0" applyFont="1" applyBorder="1" applyAlignment="1">
      <alignment horizontal="center"/>
    </xf>
    <xf numFmtId="0" fontId="5" fillId="0" borderId="10" xfId="0" applyFont="1" applyBorder="1" applyAlignment="1">
      <alignment horizontal="left" indent="2"/>
    </xf>
    <xf numFmtId="0" fontId="5" fillId="0" borderId="24" xfId="0" applyFont="1" applyBorder="1" applyAlignment="1">
      <alignment horizontal="left" indent="2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88" xfId="0" applyFont="1" applyFill="1" applyBorder="1" applyAlignment="1">
      <alignment horizontal="center"/>
    </xf>
    <xf numFmtId="0" fontId="13" fillId="0" borderId="16" xfId="0" applyFont="1" applyBorder="1" applyProtection="1">
      <protection locked="0"/>
    </xf>
    <xf numFmtId="0" fontId="13" fillId="0" borderId="65" xfId="0" applyFont="1" applyBorder="1" applyProtection="1">
      <protection locked="0"/>
    </xf>
    <xf numFmtId="0" fontId="6" fillId="0" borderId="90" xfId="0" applyFont="1" applyBorder="1"/>
    <xf numFmtId="0" fontId="6" fillId="0" borderId="91" xfId="0" applyFont="1" applyBorder="1"/>
    <xf numFmtId="0" fontId="6" fillId="0" borderId="58" xfId="0" applyFont="1" applyBorder="1"/>
    <xf numFmtId="0" fontId="6" fillId="0" borderId="42" xfId="0" applyFont="1" applyBorder="1"/>
    <xf numFmtId="0" fontId="14" fillId="4" borderId="8" xfId="0" applyFont="1" applyFill="1" applyBorder="1" applyAlignment="1">
      <alignment horizontal="center"/>
    </xf>
    <xf numFmtId="0" fontId="14" fillId="4" borderId="80" xfId="0" applyFont="1" applyFill="1" applyBorder="1" applyAlignment="1">
      <alignment horizontal="center"/>
    </xf>
    <xf numFmtId="0" fontId="5" fillId="0" borderId="34" xfId="0" applyFont="1" applyBorder="1" applyAlignment="1">
      <alignment horizontal="center" vertical="top" wrapText="1"/>
    </xf>
    <xf numFmtId="0" fontId="5" fillId="0" borderId="52" xfId="0" applyFont="1" applyBorder="1" applyAlignment="1">
      <alignment horizontal="center" vertical="top" wrapText="1"/>
    </xf>
    <xf numFmtId="0" fontId="14" fillId="0" borderId="21" xfId="0" applyFont="1" applyBorder="1" applyAlignment="1" applyProtection="1">
      <alignment horizontal="center"/>
      <protection locked="0"/>
    </xf>
    <xf numFmtId="0" fontId="14" fillId="0" borderId="33" xfId="0" applyFont="1" applyBorder="1" applyAlignment="1" applyProtection="1">
      <alignment horizontal="center"/>
      <protection locked="0"/>
    </xf>
    <xf numFmtId="0" fontId="14" fillId="0" borderId="24" xfId="0" applyFont="1" applyBorder="1" applyAlignment="1" applyProtection="1">
      <alignment horizontal="center"/>
      <protection locked="0"/>
    </xf>
    <xf numFmtId="0" fontId="5" fillId="0" borderId="30" xfId="0" applyFont="1" applyBorder="1" applyAlignment="1" applyProtection="1">
      <alignment horizontal="center"/>
      <protection locked="0"/>
    </xf>
    <xf numFmtId="0" fontId="5" fillId="0" borderId="36" xfId="0" applyFont="1" applyBorder="1" applyAlignment="1" applyProtection="1">
      <alignment horizontal="center"/>
      <protection locked="0"/>
    </xf>
    <xf numFmtId="0" fontId="5" fillId="0" borderId="42" xfId="0" applyFont="1" applyBorder="1" applyAlignment="1" applyProtection="1">
      <alignment horizontal="center"/>
      <protection locked="0"/>
    </xf>
    <xf numFmtId="0" fontId="7" fillId="5" borderId="4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68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4" fillId="6" borderId="40" xfId="0" applyFont="1" applyFill="1" applyBorder="1" applyAlignment="1">
      <alignment horizontal="center" vertical="center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75" xfId="0" applyFont="1" applyBorder="1"/>
    <xf numFmtId="0" fontId="2" fillId="0" borderId="77" xfId="0" applyFont="1" applyBorder="1"/>
    <xf numFmtId="0" fontId="2" fillId="0" borderId="73" xfId="0" applyFont="1" applyBorder="1"/>
    <xf numFmtId="0" fontId="5" fillId="0" borderId="37" xfId="0" applyFont="1" applyBorder="1" applyAlignment="1" applyProtection="1">
      <alignment horizontal="center"/>
      <protection locked="0"/>
    </xf>
    <xf numFmtId="0" fontId="5" fillId="0" borderId="34" xfId="0" applyFont="1" applyBorder="1" applyAlignment="1" applyProtection="1">
      <alignment horizontal="center"/>
      <protection locked="0"/>
    </xf>
    <xf numFmtId="0" fontId="5" fillId="0" borderId="65" xfId="0" applyFont="1" applyBorder="1" applyAlignment="1" applyProtection="1">
      <alignment horizontal="center"/>
      <protection locked="0"/>
    </xf>
    <xf numFmtId="0" fontId="14" fillId="0" borderId="30" xfId="0" applyFont="1" applyBorder="1" applyAlignment="1" applyProtection="1">
      <alignment horizontal="center"/>
      <protection locked="0"/>
    </xf>
    <xf numFmtId="0" fontId="14" fillId="0" borderId="42" xfId="0" applyFont="1" applyBorder="1" applyAlignment="1" applyProtection="1">
      <alignment horizontal="center"/>
      <protection locked="0"/>
    </xf>
    <xf numFmtId="0" fontId="14" fillId="4" borderId="8" xfId="0" applyFont="1" applyFill="1" applyBorder="1"/>
    <xf numFmtId="0" fontId="14" fillId="4" borderId="80" xfId="0" applyFont="1" applyFill="1" applyBorder="1"/>
    <xf numFmtId="0" fontId="5" fillId="0" borderId="10" xfId="0" applyFont="1" applyBorder="1" applyAlignment="1">
      <alignment horizontal="left" indent="1"/>
    </xf>
    <xf numFmtId="0" fontId="5" fillId="0" borderId="24" xfId="0" applyFont="1" applyBorder="1" applyAlignment="1">
      <alignment horizontal="left" indent="1"/>
    </xf>
    <xf numFmtId="0" fontId="14" fillId="0" borderId="10" xfId="0" applyFont="1" applyBorder="1" applyProtection="1">
      <protection locked="0"/>
    </xf>
    <xf numFmtId="0" fontId="14" fillId="0" borderId="24" xfId="0" applyFont="1" applyBorder="1" applyProtection="1">
      <protection locked="0"/>
    </xf>
    <xf numFmtId="0" fontId="8" fillId="0" borderId="30" xfId="0" applyFont="1" applyBorder="1" applyAlignment="1" applyProtection="1">
      <alignment horizontal="center"/>
      <protection locked="0"/>
    </xf>
    <xf numFmtId="0" fontId="8" fillId="0" borderId="42" xfId="0" applyFont="1" applyBorder="1" applyAlignment="1" applyProtection="1">
      <alignment horizontal="center"/>
      <protection locked="0"/>
    </xf>
    <xf numFmtId="0" fontId="5" fillId="0" borderId="55" xfId="0" applyFont="1" applyBorder="1" applyAlignment="1" applyProtection="1">
      <alignment horizontal="left" indent="1"/>
      <protection locked="0"/>
    </xf>
    <xf numFmtId="0" fontId="5" fillId="0" borderId="46" xfId="0" applyFont="1" applyBorder="1" applyAlignment="1" applyProtection="1">
      <alignment horizontal="left" indent="1"/>
      <protection locked="0"/>
    </xf>
    <xf numFmtId="0" fontId="5" fillId="0" borderId="16" xfId="0" applyFont="1" applyBorder="1"/>
    <xf numFmtId="0" fontId="5" fillId="0" borderId="65" xfId="0" applyFont="1" applyBorder="1"/>
    <xf numFmtId="0" fontId="14" fillId="0" borderId="16" xfId="0" applyFont="1" applyBorder="1" applyProtection="1">
      <protection locked="0"/>
    </xf>
    <xf numFmtId="0" fontId="14" fillId="0" borderId="65" xfId="0" applyFont="1" applyBorder="1" applyProtection="1">
      <protection locked="0"/>
    </xf>
    <xf numFmtId="0" fontId="6" fillId="0" borderId="4" xfId="0" applyFont="1" applyBorder="1"/>
    <xf numFmtId="0" fontId="6" fillId="0" borderId="83" xfId="0" applyFont="1" applyBorder="1"/>
    <xf numFmtId="0" fontId="6" fillId="0" borderId="8" xfId="0" applyFont="1" applyBorder="1"/>
    <xf numFmtId="0" fontId="6" fillId="0" borderId="80" xfId="0" applyFont="1" applyBorder="1"/>
    <xf numFmtId="0" fontId="10" fillId="0" borderId="5" xfId="0" applyFont="1" applyBorder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0"/>
  <sheetViews>
    <sheetView showZeros="0" tabSelected="1" view="pageLayout" topLeftCell="A197" zoomScaleNormal="100" zoomScaleSheetLayoutView="100" workbookViewId="0">
      <selection activeCell="Q215" sqref="Q215"/>
    </sheetView>
  </sheetViews>
  <sheetFormatPr defaultColWidth="9.140625" defaultRowHeight="14.25" x14ac:dyDescent="0.2"/>
  <cols>
    <col min="1" max="1" width="35.85546875" style="42" customWidth="1"/>
    <col min="2" max="2" width="6.140625" style="42" customWidth="1"/>
    <col min="3" max="3" width="7.42578125" style="42" customWidth="1"/>
    <col min="4" max="4" width="6.42578125" style="46" customWidth="1"/>
    <col min="5" max="5" width="32.7109375" style="42" customWidth="1"/>
    <col min="6" max="6" width="7.5703125" style="42" customWidth="1"/>
    <col min="7" max="7" width="6.7109375" style="42" customWidth="1"/>
    <col min="8" max="9" width="7.85546875" style="42" customWidth="1"/>
    <col min="10" max="10" width="7.7109375" style="42" customWidth="1"/>
    <col min="11" max="11" width="8.42578125" style="42" customWidth="1"/>
    <col min="12" max="16384" width="9.140625" style="42"/>
  </cols>
  <sheetData>
    <row r="1" spans="1:9" ht="21" thickBot="1" x14ac:dyDescent="0.35">
      <c r="A1" s="241" t="s">
        <v>277</v>
      </c>
      <c r="B1" s="242"/>
      <c r="C1" s="242"/>
      <c r="D1" s="243"/>
      <c r="E1" s="244" t="s">
        <v>238</v>
      </c>
      <c r="F1" s="245"/>
      <c r="G1" s="245"/>
      <c r="H1" s="245"/>
      <c r="I1" s="246"/>
    </row>
    <row r="2" spans="1:9" ht="39" thickBot="1" x14ac:dyDescent="0.3">
      <c r="A2" s="1" t="s">
        <v>0</v>
      </c>
      <c r="B2" s="29" t="s">
        <v>64</v>
      </c>
      <c r="C2" s="19" t="s">
        <v>65</v>
      </c>
      <c r="D2" s="23" t="s">
        <v>66</v>
      </c>
      <c r="E2" s="182" t="s">
        <v>0</v>
      </c>
      <c r="F2" s="183"/>
      <c r="G2" s="30" t="s">
        <v>64</v>
      </c>
      <c r="H2" s="19" t="s">
        <v>65</v>
      </c>
      <c r="I2" s="36" t="s">
        <v>66</v>
      </c>
    </row>
    <row r="3" spans="1:9" ht="18.75" thickTop="1" x14ac:dyDescent="0.25">
      <c r="A3" s="217" t="s">
        <v>248</v>
      </c>
      <c r="B3" s="218"/>
      <c r="C3" s="218"/>
      <c r="D3" s="219"/>
      <c r="E3" s="220" t="s">
        <v>68</v>
      </c>
      <c r="F3" s="221"/>
      <c r="G3" s="221"/>
      <c r="H3" s="221"/>
      <c r="I3" s="222"/>
    </row>
    <row r="4" spans="1:9" ht="15" x14ac:dyDescent="0.2">
      <c r="A4" s="2" t="s">
        <v>1</v>
      </c>
      <c r="B4" s="11">
        <v>5</v>
      </c>
      <c r="C4" s="14"/>
      <c r="D4" s="123">
        <f>B4*C4</f>
        <v>0</v>
      </c>
      <c r="E4" s="167" t="s">
        <v>194</v>
      </c>
      <c r="F4" s="168"/>
      <c r="G4" s="11">
        <v>5</v>
      </c>
      <c r="H4" s="14"/>
      <c r="I4" s="125">
        <f>G4*H4</f>
        <v>0</v>
      </c>
    </row>
    <row r="5" spans="1:9" ht="15" x14ac:dyDescent="0.2">
      <c r="A5" s="2" t="s">
        <v>2</v>
      </c>
      <c r="B5" s="11">
        <v>20</v>
      </c>
      <c r="C5" s="14">
        <v>3</v>
      </c>
      <c r="D5" s="123">
        <f>B5*C5</f>
        <v>60</v>
      </c>
      <c r="E5" s="167" t="s">
        <v>69</v>
      </c>
      <c r="F5" s="168"/>
      <c r="G5" s="11">
        <v>30</v>
      </c>
      <c r="H5" s="14">
        <v>1</v>
      </c>
      <c r="I5" s="125">
        <f>G5*H5</f>
        <v>30</v>
      </c>
    </row>
    <row r="6" spans="1:9" ht="15" x14ac:dyDescent="0.2">
      <c r="A6" s="2" t="s">
        <v>3</v>
      </c>
      <c r="B6" s="11">
        <v>5</v>
      </c>
      <c r="C6" s="14"/>
      <c r="D6" s="123">
        <f>B6*C6</f>
        <v>0</v>
      </c>
      <c r="E6" s="167" t="s">
        <v>70</v>
      </c>
      <c r="F6" s="168"/>
      <c r="G6" s="11">
        <v>3</v>
      </c>
      <c r="H6" s="14"/>
      <c r="I6" s="125">
        <f>G6*H6</f>
        <v>0</v>
      </c>
    </row>
    <row r="7" spans="1:9" ht="15" x14ac:dyDescent="0.2">
      <c r="A7" s="2" t="s">
        <v>4</v>
      </c>
      <c r="B7" s="11">
        <v>10</v>
      </c>
      <c r="C7" s="14"/>
      <c r="D7" s="123">
        <f t="shared" ref="D7:D39" si="0">B7*C7</f>
        <v>0</v>
      </c>
      <c r="E7" s="167" t="s">
        <v>71</v>
      </c>
      <c r="F7" s="168"/>
      <c r="G7" s="11">
        <v>10</v>
      </c>
      <c r="H7" s="14"/>
      <c r="I7" s="125">
        <f t="shared" ref="I7:I17" si="1">G7*H7</f>
        <v>0</v>
      </c>
    </row>
    <row r="8" spans="1:9" ht="15" x14ac:dyDescent="0.2">
      <c r="A8" s="2" t="s">
        <v>5</v>
      </c>
      <c r="B8" s="11">
        <v>10</v>
      </c>
      <c r="C8" s="14">
        <v>1</v>
      </c>
      <c r="D8" s="123">
        <f t="shared" si="0"/>
        <v>10</v>
      </c>
      <c r="E8" s="167" t="s">
        <v>72</v>
      </c>
      <c r="F8" s="168"/>
      <c r="G8" s="11">
        <v>5</v>
      </c>
      <c r="H8" s="14"/>
      <c r="I8" s="125">
        <f t="shared" si="1"/>
        <v>0</v>
      </c>
    </row>
    <row r="9" spans="1:9" ht="15" x14ac:dyDescent="0.2">
      <c r="A9" s="2" t="s">
        <v>6</v>
      </c>
      <c r="B9" s="11">
        <v>15</v>
      </c>
      <c r="C9" s="14">
        <v>0</v>
      </c>
      <c r="D9" s="123">
        <f t="shared" si="0"/>
        <v>0</v>
      </c>
      <c r="E9" s="167" t="s">
        <v>205</v>
      </c>
      <c r="F9" s="168"/>
      <c r="G9" s="11">
        <v>10</v>
      </c>
      <c r="H9" s="14"/>
      <c r="I9" s="125">
        <f t="shared" si="1"/>
        <v>0</v>
      </c>
    </row>
    <row r="10" spans="1:9" ht="15" x14ac:dyDescent="0.2">
      <c r="A10" s="2" t="s">
        <v>7</v>
      </c>
      <c r="B10" s="11">
        <v>12</v>
      </c>
      <c r="C10" s="14"/>
      <c r="D10" s="123">
        <f t="shared" si="0"/>
        <v>0</v>
      </c>
      <c r="E10" s="167" t="s">
        <v>73</v>
      </c>
      <c r="F10" s="168"/>
      <c r="G10" s="11">
        <v>10</v>
      </c>
      <c r="H10" s="14"/>
      <c r="I10" s="125">
        <f t="shared" si="1"/>
        <v>0</v>
      </c>
    </row>
    <row r="11" spans="1:9" ht="15" x14ac:dyDescent="0.2">
      <c r="A11" s="2" t="s">
        <v>8</v>
      </c>
      <c r="B11" s="11">
        <v>5</v>
      </c>
      <c r="C11" s="14">
        <v>2</v>
      </c>
      <c r="D11" s="123">
        <f t="shared" si="0"/>
        <v>10</v>
      </c>
      <c r="E11" s="167" t="s">
        <v>74</v>
      </c>
      <c r="F11" s="168"/>
      <c r="G11" s="11">
        <v>10</v>
      </c>
      <c r="H11" s="14"/>
      <c r="I11" s="125">
        <f t="shared" si="1"/>
        <v>0</v>
      </c>
    </row>
    <row r="12" spans="1:9" ht="15" x14ac:dyDescent="0.2">
      <c r="A12" s="2" t="s">
        <v>9</v>
      </c>
      <c r="B12" s="11">
        <v>20</v>
      </c>
      <c r="C12" s="14"/>
      <c r="D12" s="123">
        <f t="shared" si="0"/>
        <v>0</v>
      </c>
      <c r="E12" s="167" t="s">
        <v>151</v>
      </c>
      <c r="F12" s="168"/>
      <c r="G12" s="11">
        <v>12</v>
      </c>
      <c r="H12" s="14"/>
      <c r="I12" s="125">
        <f t="shared" si="1"/>
        <v>0</v>
      </c>
    </row>
    <row r="13" spans="1:9" ht="15" x14ac:dyDescent="0.2">
      <c r="A13" s="2" t="s">
        <v>10</v>
      </c>
      <c r="B13" s="11">
        <v>2</v>
      </c>
      <c r="C13" s="14">
        <v>1</v>
      </c>
      <c r="D13" s="123">
        <f t="shared" si="0"/>
        <v>2</v>
      </c>
      <c r="E13" s="167" t="s">
        <v>75</v>
      </c>
      <c r="F13" s="168"/>
      <c r="G13" s="11">
        <v>3</v>
      </c>
      <c r="H13" s="14">
        <v>1</v>
      </c>
      <c r="I13" s="125">
        <f t="shared" si="1"/>
        <v>3</v>
      </c>
    </row>
    <row r="14" spans="1:9" ht="15" x14ac:dyDescent="0.2">
      <c r="A14" s="2" t="s">
        <v>11</v>
      </c>
      <c r="B14" s="11">
        <v>20</v>
      </c>
      <c r="C14" s="14">
        <v>1</v>
      </c>
      <c r="D14" s="123">
        <f t="shared" si="0"/>
        <v>20</v>
      </c>
      <c r="E14" s="167" t="s">
        <v>77</v>
      </c>
      <c r="F14" s="168"/>
      <c r="G14" s="11">
        <v>5</v>
      </c>
      <c r="H14" s="14"/>
      <c r="I14" s="125">
        <f t="shared" si="1"/>
        <v>0</v>
      </c>
    </row>
    <row r="15" spans="1:9" ht="15" x14ac:dyDescent="0.2">
      <c r="A15" s="2" t="s">
        <v>12</v>
      </c>
      <c r="B15" s="11">
        <v>10</v>
      </c>
      <c r="C15" s="14">
        <v>7</v>
      </c>
      <c r="D15" s="123">
        <f t="shared" si="0"/>
        <v>70</v>
      </c>
      <c r="E15" s="167" t="s">
        <v>76</v>
      </c>
      <c r="F15" s="168"/>
      <c r="G15" s="11">
        <v>6</v>
      </c>
      <c r="H15" s="14"/>
      <c r="I15" s="125">
        <f t="shared" si="1"/>
        <v>0</v>
      </c>
    </row>
    <row r="16" spans="1:9" ht="15" x14ac:dyDescent="0.2">
      <c r="A16" s="2" t="s">
        <v>239</v>
      </c>
      <c r="B16" s="11">
        <v>2</v>
      </c>
      <c r="C16" s="14">
        <v>1</v>
      </c>
      <c r="D16" s="123">
        <f t="shared" si="0"/>
        <v>2</v>
      </c>
      <c r="E16" s="167" t="s">
        <v>271</v>
      </c>
      <c r="F16" s="168"/>
      <c r="G16" s="11">
        <v>6</v>
      </c>
      <c r="H16" s="14">
        <v>1</v>
      </c>
      <c r="I16" s="125">
        <f t="shared" si="1"/>
        <v>6</v>
      </c>
    </row>
    <row r="17" spans="1:9" ht="15" x14ac:dyDescent="0.2">
      <c r="A17" s="2" t="s">
        <v>244</v>
      </c>
      <c r="B17" s="11">
        <v>5</v>
      </c>
      <c r="C17" s="14"/>
      <c r="D17" s="123">
        <f t="shared" si="0"/>
        <v>0</v>
      </c>
      <c r="E17" s="173"/>
      <c r="F17" s="188"/>
      <c r="G17" s="14"/>
      <c r="H17" s="14"/>
      <c r="I17" s="125">
        <f t="shared" si="1"/>
        <v>0</v>
      </c>
    </row>
    <row r="18" spans="1:9" ht="18.75" thickBot="1" x14ac:dyDescent="0.3">
      <c r="A18" s="2" t="s">
        <v>13</v>
      </c>
      <c r="B18" s="11">
        <v>35</v>
      </c>
      <c r="C18" s="14">
        <v>1</v>
      </c>
      <c r="D18" s="123">
        <f t="shared" si="0"/>
        <v>35</v>
      </c>
      <c r="E18" s="238" t="s">
        <v>78</v>
      </c>
      <c r="F18" s="239"/>
      <c r="G18" s="239"/>
      <c r="H18" s="239"/>
      <c r="I18" s="240"/>
    </row>
    <row r="19" spans="1:9" ht="15.75" customHeight="1" x14ac:dyDescent="0.2">
      <c r="A19" s="2" t="s">
        <v>306</v>
      </c>
      <c r="B19" s="11">
        <v>2</v>
      </c>
      <c r="C19" s="14">
        <v>1</v>
      </c>
      <c r="D19" s="123">
        <f t="shared" si="0"/>
        <v>2</v>
      </c>
      <c r="E19" s="213" t="s">
        <v>232</v>
      </c>
      <c r="F19" s="214"/>
      <c r="G19" s="24"/>
      <c r="H19" s="24"/>
      <c r="I19" s="154"/>
    </row>
    <row r="20" spans="1:9" ht="15" x14ac:dyDescent="0.2">
      <c r="A20" s="2" t="s">
        <v>14</v>
      </c>
      <c r="B20" s="11">
        <v>3</v>
      </c>
      <c r="C20" s="14">
        <v>10</v>
      </c>
      <c r="D20" s="123">
        <f t="shared" si="0"/>
        <v>30</v>
      </c>
      <c r="E20" s="254" t="s">
        <v>79</v>
      </c>
      <c r="F20" s="255"/>
      <c r="G20" s="11">
        <v>40</v>
      </c>
      <c r="H20" s="11">
        <v>3</v>
      </c>
      <c r="I20" s="125">
        <f>H20*G20</f>
        <v>120</v>
      </c>
    </row>
    <row r="21" spans="1:9" ht="15" x14ac:dyDescent="0.2">
      <c r="A21" s="2" t="s">
        <v>15</v>
      </c>
      <c r="B21" s="11">
        <v>2</v>
      </c>
      <c r="C21" s="14"/>
      <c r="D21" s="123">
        <f t="shared" si="0"/>
        <v>0</v>
      </c>
      <c r="E21" s="254" t="s">
        <v>278</v>
      </c>
      <c r="F21" s="255"/>
      <c r="G21" s="11">
        <v>70</v>
      </c>
      <c r="H21" s="86">
        <v>3</v>
      </c>
      <c r="I21" s="125">
        <f t="shared" ref="I21:I34" si="2">H21*G21</f>
        <v>210</v>
      </c>
    </row>
    <row r="22" spans="1:9" ht="15" x14ac:dyDescent="0.2">
      <c r="A22" s="2" t="s">
        <v>171</v>
      </c>
      <c r="B22" s="11">
        <v>40</v>
      </c>
      <c r="C22" s="14"/>
      <c r="D22" s="123">
        <f t="shared" si="0"/>
        <v>0</v>
      </c>
      <c r="E22" s="254" t="s">
        <v>80</v>
      </c>
      <c r="F22" s="255"/>
      <c r="G22" s="11">
        <v>60</v>
      </c>
      <c r="H22" s="14"/>
      <c r="I22" s="125">
        <f t="shared" si="2"/>
        <v>0</v>
      </c>
    </row>
    <row r="23" spans="1:9" ht="15" x14ac:dyDescent="0.2">
      <c r="A23" s="2" t="s">
        <v>16</v>
      </c>
      <c r="B23" s="11">
        <v>70</v>
      </c>
      <c r="C23" s="14"/>
      <c r="D23" s="123">
        <f t="shared" si="0"/>
        <v>0</v>
      </c>
      <c r="E23" s="254" t="s">
        <v>81</v>
      </c>
      <c r="F23" s="255"/>
      <c r="G23" s="11">
        <v>65</v>
      </c>
      <c r="H23" s="14">
        <v>1</v>
      </c>
      <c r="I23" s="125">
        <f t="shared" si="2"/>
        <v>65</v>
      </c>
    </row>
    <row r="24" spans="1:9" ht="15" x14ac:dyDescent="0.2">
      <c r="A24" s="2" t="s">
        <v>218</v>
      </c>
      <c r="B24" s="11">
        <v>60</v>
      </c>
      <c r="C24" s="14"/>
      <c r="D24" s="123">
        <f t="shared" si="0"/>
        <v>0</v>
      </c>
      <c r="E24" s="254" t="s">
        <v>82</v>
      </c>
      <c r="F24" s="255"/>
      <c r="G24" s="11">
        <v>70</v>
      </c>
      <c r="H24" s="14"/>
      <c r="I24" s="125">
        <f t="shared" si="2"/>
        <v>0</v>
      </c>
    </row>
    <row r="25" spans="1:9" ht="15" x14ac:dyDescent="0.2">
      <c r="A25" s="2" t="s">
        <v>240</v>
      </c>
      <c r="B25" s="11">
        <v>1</v>
      </c>
      <c r="C25" s="14">
        <v>15</v>
      </c>
      <c r="D25" s="123">
        <f t="shared" si="0"/>
        <v>15</v>
      </c>
      <c r="E25" s="254" t="s">
        <v>83</v>
      </c>
      <c r="F25" s="255"/>
      <c r="G25" s="11">
        <v>20</v>
      </c>
      <c r="H25" s="14"/>
      <c r="I25" s="125">
        <f t="shared" si="2"/>
        <v>0</v>
      </c>
    </row>
    <row r="26" spans="1:9" ht="15" x14ac:dyDescent="0.2">
      <c r="A26" s="2" t="s">
        <v>241</v>
      </c>
      <c r="B26" s="11">
        <v>2</v>
      </c>
      <c r="C26" s="14">
        <v>15</v>
      </c>
      <c r="D26" s="123">
        <f t="shared" si="0"/>
        <v>30</v>
      </c>
      <c r="E26" s="173" t="s">
        <v>147</v>
      </c>
      <c r="F26" s="188"/>
      <c r="G26" s="14">
        <v>40</v>
      </c>
      <c r="H26" s="14"/>
      <c r="I26" s="125">
        <f t="shared" si="2"/>
        <v>0</v>
      </c>
    </row>
    <row r="27" spans="1:9" ht="15" x14ac:dyDescent="0.2">
      <c r="A27" s="2" t="s">
        <v>242</v>
      </c>
      <c r="B27" s="11">
        <v>3</v>
      </c>
      <c r="C27" s="14">
        <v>6</v>
      </c>
      <c r="D27" s="123">
        <f t="shared" si="0"/>
        <v>18</v>
      </c>
      <c r="E27" s="167" t="s">
        <v>84</v>
      </c>
      <c r="F27" s="168"/>
      <c r="G27" s="11">
        <v>20</v>
      </c>
      <c r="H27" s="14"/>
      <c r="I27" s="125">
        <f t="shared" si="2"/>
        <v>0</v>
      </c>
    </row>
    <row r="28" spans="1:9" ht="15" x14ac:dyDescent="0.2">
      <c r="A28" s="3" t="s">
        <v>246</v>
      </c>
      <c r="B28" s="11">
        <v>10</v>
      </c>
      <c r="C28" s="14">
        <v>1</v>
      </c>
      <c r="D28" s="123">
        <f t="shared" si="0"/>
        <v>10</v>
      </c>
      <c r="E28" s="167" t="s">
        <v>86</v>
      </c>
      <c r="F28" s="168"/>
      <c r="G28" s="11">
        <v>10</v>
      </c>
      <c r="H28" s="14"/>
      <c r="I28" s="125">
        <f t="shared" si="2"/>
        <v>0</v>
      </c>
    </row>
    <row r="29" spans="1:9" ht="15" x14ac:dyDescent="0.2">
      <c r="A29" s="2" t="s">
        <v>247</v>
      </c>
      <c r="B29" s="11">
        <v>3</v>
      </c>
      <c r="C29" s="14">
        <v>4</v>
      </c>
      <c r="D29" s="123">
        <f t="shared" si="0"/>
        <v>12</v>
      </c>
      <c r="E29" s="167" t="s">
        <v>87</v>
      </c>
      <c r="F29" s="168"/>
      <c r="G29" s="11">
        <v>5</v>
      </c>
      <c r="H29" s="14"/>
      <c r="I29" s="125">
        <f t="shared" si="2"/>
        <v>0</v>
      </c>
    </row>
    <row r="30" spans="1:9" ht="15" x14ac:dyDescent="0.2">
      <c r="A30" s="2" t="s">
        <v>144</v>
      </c>
      <c r="B30" s="11">
        <v>50</v>
      </c>
      <c r="C30" s="14">
        <v>2</v>
      </c>
      <c r="D30" s="123">
        <f t="shared" si="0"/>
        <v>100</v>
      </c>
      <c r="E30" s="167" t="s">
        <v>88</v>
      </c>
      <c r="F30" s="168"/>
      <c r="G30" s="11">
        <v>25</v>
      </c>
      <c r="H30" s="14"/>
      <c r="I30" s="125">
        <f t="shared" si="2"/>
        <v>0</v>
      </c>
    </row>
    <row r="31" spans="1:9" ht="15" x14ac:dyDescent="0.2">
      <c r="A31" s="3" t="s">
        <v>143</v>
      </c>
      <c r="B31" s="11">
        <v>50</v>
      </c>
      <c r="C31" s="14"/>
      <c r="D31" s="123">
        <f>B31*C31</f>
        <v>0</v>
      </c>
      <c r="E31" s="167" t="s">
        <v>85</v>
      </c>
      <c r="F31" s="168"/>
      <c r="G31" s="11">
        <v>15</v>
      </c>
      <c r="H31" s="14">
        <v>1</v>
      </c>
      <c r="I31" s="125">
        <f t="shared" si="2"/>
        <v>15</v>
      </c>
    </row>
    <row r="32" spans="1:9" ht="15" x14ac:dyDescent="0.2">
      <c r="A32" s="2" t="s">
        <v>18</v>
      </c>
      <c r="B32" s="11">
        <v>35</v>
      </c>
      <c r="C32" s="14"/>
      <c r="D32" s="123">
        <f t="shared" si="0"/>
        <v>0</v>
      </c>
      <c r="E32" s="167" t="s">
        <v>206</v>
      </c>
      <c r="F32" s="168"/>
      <c r="G32" s="11">
        <v>50</v>
      </c>
      <c r="H32" s="14">
        <v>1</v>
      </c>
      <c r="I32" s="125">
        <f t="shared" si="2"/>
        <v>50</v>
      </c>
    </row>
    <row r="33" spans="1:9" ht="15" x14ac:dyDescent="0.2">
      <c r="A33" s="2" t="s">
        <v>146</v>
      </c>
      <c r="B33" s="11">
        <v>5</v>
      </c>
      <c r="C33" s="14"/>
      <c r="D33" s="123">
        <f t="shared" si="0"/>
        <v>0</v>
      </c>
      <c r="E33" s="167" t="s">
        <v>136</v>
      </c>
      <c r="F33" s="168"/>
      <c r="G33" s="11">
        <v>25</v>
      </c>
      <c r="H33" s="14">
        <v>5</v>
      </c>
      <c r="I33" s="125">
        <f t="shared" si="2"/>
        <v>125</v>
      </c>
    </row>
    <row r="34" spans="1:9" ht="15" x14ac:dyDescent="0.2">
      <c r="A34" s="2" t="s">
        <v>145</v>
      </c>
      <c r="B34" s="11">
        <v>30</v>
      </c>
      <c r="C34" s="14"/>
      <c r="D34" s="123">
        <f t="shared" si="0"/>
        <v>0</v>
      </c>
      <c r="E34" s="167" t="s">
        <v>89</v>
      </c>
      <c r="F34" s="168"/>
      <c r="G34" s="11">
        <v>5</v>
      </c>
      <c r="H34" s="14">
        <v>1</v>
      </c>
      <c r="I34" s="125">
        <f t="shared" si="2"/>
        <v>5</v>
      </c>
    </row>
    <row r="35" spans="1:9" ht="15" x14ac:dyDescent="0.2">
      <c r="A35" s="2" t="s">
        <v>19</v>
      </c>
      <c r="B35" s="11">
        <v>10</v>
      </c>
      <c r="C35" s="14"/>
      <c r="D35" s="123">
        <f t="shared" si="0"/>
        <v>0</v>
      </c>
      <c r="E35" s="167" t="s">
        <v>240</v>
      </c>
      <c r="F35" s="168"/>
      <c r="G35" s="11">
        <v>1</v>
      </c>
      <c r="H35" s="14">
        <v>10</v>
      </c>
      <c r="I35" s="125">
        <f>H35*G35</f>
        <v>10</v>
      </c>
    </row>
    <row r="36" spans="1:9" ht="15" x14ac:dyDescent="0.2">
      <c r="A36" s="2" t="s">
        <v>17</v>
      </c>
      <c r="B36" s="11">
        <v>2</v>
      </c>
      <c r="C36" s="14">
        <v>2</v>
      </c>
      <c r="D36" s="123">
        <f t="shared" si="0"/>
        <v>4</v>
      </c>
      <c r="E36" s="167" t="s">
        <v>241</v>
      </c>
      <c r="F36" s="168"/>
      <c r="G36" s="11">
        <v>2</v>
      </c>
      <c r="H36" s="11">
        <v>5</v>
      </c>
      <c r="I36" s="134">
        <f>H36*G36</f>
        <v>10</v>
      </c>
    </row>
    <row r="37" spans="1:9" ht="15" x14ac:dyDescent="0.2">
      <c r="A37" s="5" t="s">
        <v>149</v>
      </c>
      <c r="B37" s="14">
        <v>10</v>
      </c>
      <c r="C37" s="14"/>
      <c r="D37" s="123">
        <f t="shared" si="0"/>
        <v>0</v>
      </c>
      <c r="E37" s="167" t="s">
        <v>242</v>
      </c>
      <c r="F37" s="168"/>
      <c r="G37" s="11">
        <v>3</v>
      </c>
      <c r="H37" s="14"/>
      <c r="I37" s="125">
        <f>G37*H37</f>
        <v>0</v>
      </c>
    </row>
    <row r="38" spans="1:9" ht="15.75" customHeight="1" x14ac:dyDescent="0.2">
      <c r="A38" s="2" t="s">
        <v>150</v>
      </c>
      <c r="B38" s="11">
        <v>12</v>
      </c>
      <c r="C38" s="14"/>
      <c r="D38" s="123">
        <f t="shared" si="0"/>
        <v>0</v>
      </c>
      <c r="E38" s="173" t="s">
        <v>175</v>
      </c>
      <c r="F38" s="188"/>
      <c r="G38" s="87"/>
      <c r="H38" s="14"/>
      <c r="I38" s="125">
        <f t="shared" ref="I38:I45" si="3">G38*H38</f>
        <v>0</v>
      </c>
    </row>
    <row r="39" spans="1:9" ht="15" x14ac:dyDescent="0.2">
      <c r="A39" s="3" t="s">
        <v>168</v>
      </c>
      <c r="B39" s="12">
        <v>5</v>
      </c>
      <c r="C39" s="88">
        <v>2</v>
      </c>
      <c r="D39" s="123">
        <f t="shared" si="0"/>
        <v>10</v>
      </c>
      <c r="E39" s="232" t="s">
        <v>176</v>
      </c>
      <c r="F39" s="233"/>
      <c r="G39" s="87">
        <v>4</v>
      </c>
      <c r="H39" s="14"/>
      <c r="I39" s="125">
        <f>G39*H39</f>
        <v>0</v>
      </c>
    </row>
    <row r="40" spans="1:9" ht="15.75" customHeight="1" x14ac:dyDescent="0.2">
      <c r="A40" s="2" t="s">
        <v>173</v>
      </c>
      <c r="B40" s="210"/>
      <c r="C40" s="211"/>
      <c r="D40" s="211"/>
      <c r="E40" s="232" t="s">
        <v>279</v>
      </c>
      <c r="F40" s="233"/>
      <c r="G40" s="87">
        <v>8</v>
      </c>
      <c r="H40" s="89">
        <v>48</v>
      </c>
      <c r="I40" s="125">
        <f t="shared" si="3"/>
        <v>384</v>
      </c>
    </row>
    <row r="41" spans="1:9" ht="15.75" customHeight="1" x14ac:dyDescent="0.2">
      <c r="A41" s="47" t="s">
        <v>256</v>
      </c>
      <c r="B41" s="139">
        <v>15</v>
      </c>
      <c r="C41" s="139"/>
      <c r="D41" s="123">
        <f>B41*C41</f>
        <v>0</v>
      </c>
      <c r="E41" s="232" t="s">
        <v>90</v>
      </c>
      <c r="F41" s="233"/>
      <c r="G41" s="87">
        <v>25</v>
      </c>
      <c r="H41" s="89"/>
      <c r="I41" s="125">
        <f t="shared" si="3"/>
        <v>0</v>
      </c>
    </row>
    <row r="42" spans="1:9" ht="15" x14ac:dyDescent="0.2">
      <c r="A42" s="90" t="s">
        <v>233</v>
      </c>
      <c r="B42" s="143">
        <v>12</v>
      </c>
      <c r="C42" s="14">
        <v>2</v>
      </c>
      <c r="D42" s="123">
        <f>B42*C42</f>
        <v>24</v>
      </c>
      <c r="E42" s="167" t="s">
        <v>234</v>
      </c>
      <c r="F42" s="168"/>
      <c r="G42" s="11">
        <v>2</v>
      </c>
      <c r="H42" s="14"/>
      <c r="I42" s="125">
        <f>G42*H42</f>
        <v>0</v>
      </c>
    </row>
    <row r="43" spans="1:9" ht="15" x14ac:dyDescent="0.2">
      <c r="A43" s="122" t="s">
        <v>172</v>
      </c>
      <c r="B43" s="87">
        <v>10</v>
      </c>
      <c r="C43" s="22"/>
      <c r="D43" s="123">
        <f t="shared" ref="D43:D45" si="4">B43*C43</f>
        <v>0</v>
      </c>
      <c r="E43" s="167" t="s">
        <v>224</v>
      </c>
      <c r="F43" s="168"/>
      <c r="G43" s="11">
        <v>34</v>
      </c>
      <c r="H43" s="14"/>
      <c r="I43" s="125">
        <f t="shared" si="3"/>
        <v>0</v>
      </c>
    </row>
    <row r="44" spans="1:9" ht="15" x14ac:dyDescent="0.2">
      <c r="A44" s="144" t="s">
        <v>169</v>
      </c>
      <c r="B44" s="13">
        <v>5</v>
      </c>
      <c r="C44" s="14"/>
      <c r="D44" s="123">
        <f t="shared" si="4"/>
        <v>0</v>
      </c>
      <c r="E44" s="167" t="s">
        <v>225</v>
      </c>
      <c r="F44" s="168"/>
      <c r="G44" s="11">
        <v>11</v>
      </c>
      <c r="H44" s="14"/>
      <c r="I44" s="125">
        <f t="shared" si="3"/>
        <v>0</v>
      </c>
    </row>
    <row r="45" spans="1:9" ht="15.75" thickBot="1" x14ac:dyDescent="0.25">
      <c r="A45" s="145" t="s">
        <v>170</v>
      </c>
      <c r="B45" s="128">
        <v>3</v>
      </c>
      <c r="C45" s="135">
        <v>1</v>
      </c>
      <c r="D45" s="136">
        <f t="shared" si="4"/>
        <v>3</v>
      </c>
      <c r="E45" s="234"/>
      <c r="F45" s="235"/>
      <c r="G45" s="137"/>
      <c r="H45" s="137"/>
      <c r="I45" s="138">
        <f t="shared" si="3"/>
        <v>0</v>
      </c>
    </row>
    <row r="46" spans="1:9" ht="18.75" thickBot="1" x14ac:dyDescent="0.3">
      <c r="A46" s="220" t="s">
        <v>20</v>
      </c>
      <c r="B46" s="221"/>
      <c r="C46" s="221"/>
      <c r="D46" s="222"/>
      <c r="E46" s="256" t="s">
        <v>91</v>
      </c>
      <c r="F46" s="257"/>
      <c r="G46" s="257"/>
      <c r="H46" s="257"/>
      <c r="I46" s="258"/>
    </row>
    <row r="47" spans="1:9" ht="15" x14ac:dyDescent="0.2">
      <c r="A47" s="2" t="s">
        <v>21</v>
      </c>
      <c r="B47" s="11">
        <v>15</v>
      </c>
      <c r="C47" s="14"/>
      <c r="D47" s="123">
        <f>B47*C47</f>
        <v>0</v>
      </c>
      <c r="E47" s="236" t="s">
        <v>139</v>
      </c>
      <c r="F47" s="237"/>
      <c r="G47" s="148">
        <v>25</v>
      </c>
      <c r="H47" s="149">
        <v>2</v>
      </c>
      <c r="I47" s="150">
        <f>G47*H47</f>
        <v>50</v>
      </c>
    </row>
    <row r="48" spans="1:9" ht="15" x14ac:dyDescent="0.2">
      <c r="A48" s="2" t="s">
        <v>141</v>
      </c>
      <c r="B48" s="11">
        <v>10</v>
      </c>
      <c r="C48" s="14"/>
      <c r="D48" s="123">
        <f t="shared" ref="D48:D60" si="5">B48*C48</f>
        <v>0</v>
      </c>
      <c r="E48" s="180" t="s">
        <v>140</v>
      </c>
      <c r="F48" s="181"/>
      <c r="G48" s="28">
        <v>25</v>
      </c>
      <c r="H48" s="40"/>
      <c r="I48" s="125">
        <f t="shared" ref="I48:I60" si="6">G48*H48</f>
        <v>0</v>
      </c>
    </row>
    <row r="49" spans="1:9" ht="15" x14ac:dyDescent="0.2">
      <c r="A49" s="2" t="s">
        <v>142</v>
      </c>
      <c r="B49" s="11">
        <v>30</v>
      </c>
      <c r="C49" s="14">
        <v>1</v>
      </c>
      <c r="D49" s="123">
        <f t="shared" si="5"/>
        <v>30</v>
      </c>
      <c r="E49" s="180" t="s">
        <v>25</v>
      </c>
      <c r="F49" s="181"/>
      <c r="G49" s="28">
        <v>25</v>
      </c>
      <c r="H49" s="40"/>
      <c r="I49" s="125">
        <f t="shared" si="6"/>
        <v>0</v>
      </c>
    </row>
    <row r="50" spans="1:9" ht="15" x14ac:dyDescent="0.2">
      <c r="A50" s="2" t="s">
        <v>22</v>
      </c>
      <c r="B50" s="11">
        <v>30</v>
      </c>
      <c r="C50" s="14">
        <v>1</v>
      </c>
      <c r="D50" s="123">
        <f t="shared" si="5"/>
        <v>30</v>
      </c>
      <c r="E50" s="171" t="s">
        <v>270</v>
      </c>
      <c r="F50" s="172"/>
      <c r="G50" s="151">
        <v>20</v>
      </c>
      <c r="H50" s="40"/>
      <c r="I50" s="125">
        <f t="shared" si="6"/>
        <v>0</v>
      </c>
    </row>
    <row r="51" spans="1:9" ht="15" x14ac:dyDescent="0.2">
      <c r="A51" s="2" t="s">
        <v>23</v>
      </c>
      <c r="B51" s="11">
        <v>10</v>
      </c>
      <c r="C51" s="14"/>
      <c r="D51" s="123">
        <f t="shared" si="5"/>
        <v>0</v>
      </c>
      <c r="E51" s="173" t="s">
        <v>219</v>
      </c>
      <c r="F51" s="188"/>
      <c r="G51" s="14">
        <v>2</v>
      </c>
      <c r="H51" s="40"/>
      <c r="I51" s="125">
        <f t="shared" si="6"/>
        <v>0</v>
      </c>
    </row>
    <row r="52" spans="1:9" ht="15" x14ac:dyDescent="0.2">
      <c r="A52" s="2" t="s">
        <v>24</v>
      </c>
      <c r="B52" s="11">
        <v>5</v>
      </c>
      <c r="C52" s="14">
        <v>9</v>
      </c>
      <c r="D52" s="123">
        <f t="shared" si="5"/>
        <v>45</v>
      </c>
      <c r="E52" s="173" t="s">
        <v>226</v>
      </c>
      <c r="F52" s="188"/>
      <c r="G52" s="14">
        <v>3</v>
      </c>
      <c r="H52" s="40">
        <v>8</v>
      </c>
      <c r="I52" s="125">
        <f t="shared" si="6"/>
        <v>24</v>
      </c>
    </row>
    <row r="53" spans="1:9" ht="15" x14ac:dyDescent="0.2">
      <c r="A53" s="2" t="s">
        <v>26</v>
      </c>
      <c r="B53" s="11">
        <v>10</v>
      </c>
      <c r="C53" s="14"/>
      <c r="D53" s="123">
        <f t="shared" si="5"/>
        <v>0</v>
      </c>
      <c r="E53" s="180"/>
      <c r="F53" s="181"/>
      <c r="G53" s="40"/>
      <c r="H53" s="40"/>
      <c r="I53" s="125">
        <f t="shared" si="6"/>
        <v>0</v>
      </c>
    </row>
    <row r="54" spans="1:9" ht="15" x14ac:dyDescent="0.2">
      <c r="A54" s="2" t="s">
        <v>174</v>
      </c>
      <c r="B54" s="11">
        <v>3</v>
      </c>
      <c r="C54" s="14">
        <v>3</v>
      </c>
      <c r="D54" s="123">
        <f t="shared" si="5"/>
        <v>9</v>
      </c>
      <c r="E54" s="180"/>
      <c r="F54" s="181"/>
      <c r="G54" s="40"/>
      <c r="H54" s="40"/>
      <c r="I54" s="125">
        <f t="shared" si="6"/>
        <v>0</v>
      </c>
    </row>
    <row r="55" spans="1:9" ht="15" x14ac:dyDescent="0.2">
      <c r="A55" s="6" t="s">
        <v>138</v>
      </c>
      <c r="B55" s="15">
        <v>25</v>
      </c>
      <c r="C55" s="14"/>
      <c r="D55" s="123">
        <f t="shared" si="5"/>
        <v>0</v>
      </c>
      <c r="E55" s="180"/>
      <c r="F55" s="181"/>
      <c r="G55" s="40"/>
      <c r="H55" s="40"/>
      <c r="I55" s="125">
        <f t="shared" si="6"/>
        <v>0</v>
      </c>
    </row>
    <row r="56" spans="1:9" ht="15" x14ac:dyDescent="0.2">
      <c r="A56" s="6" t="s">
        <v>148</v>
      </c>
      <c r="B56" s="11">
        <v>35</v>
      </c>
      <c r="C56" s="14">
        <v>1</v>
      </c>
      <c r="D56" s="123">
        <f t="shared" si="5"/>
        <v>35</v>
      </c>
      <c r="E56" s="180"/>
      <c r="F56" s="181"/>
      <c r="G56" s="40"/>
      <c r="H56" s="40"/>
      <c r="I56" s="125">
        <f t="shared" si="6"/>
        <v>0</v>
      </c>
    </row>
    <row r="57" spans="1:9" ht="15" x14ac:dyDescent="0.2">
      <c r="A57" s="6"/>
      <c r="B57" s="11"/>
      <c r="C57" s="14"/>
      <c r="D57" s="123"/>
      <c r="E57" s="180"/>
      <c r="F57" s="181"/>
      <c r="G57" s="40"/>
      <c r="H57" s="40"/>
      <c r="I57" s="125"/>
    </row>
    <row r="58" spans="1:9" ht="15" x14ac:dyDescent="0.2">
      <c r="A58" s="6"/>
      <c r="B58" s="11"/>
      <c r="C58" s="14"/>
      <c r="D58" s="123"/>
      <c r="E58" s="180"/>
      <c r="F58" s="181"/>
      <c r="G58" s="40"/>
      <c r="H58" s="40"/>
      <c r="I58" s="125"/>
    </row>
    <row r="59" spans="1:9" ht="15" x14ac:dyDescent="0.2">
      <c r="A59" s="6"/>
      <c r="B59" s="11"/>
      <c r="C59" s="14"/>
      <c r="D59" s="123">
        <f t="shared" si="5"/>
        <v>0</v>
      </c>
      <c r="E59" s="180"/>
      <c r="F59" s="181"/>
      <c r="G59" s="40"/>
      <c r="H59" s="40"/>
      <c r="I59" s="125">
        <f t="shared" si="6"/>
        <v>0</v>
      </c>
    </row>
    <row r="60" spans="1:9" ht="15.75" thickBot="1" x14ac:dyDescent="0.25">
      <c r="A60" s="4"/>
      <c r="B60" s="115"/>
      <c r="C60" s="22"/>
      <c r="D60" s="123">
        <f t="shared" si="5"/>
        <v>0</v>
      </c>
      <c r="E60" s="259"/>
      <c r="F60" s="260"/>
      <c r="G60" s="116"/>
      <c r="H60" s="116"/>
      <c r="I60" s="125">
        <f t="shared" si="6"/>
        <v>0</v>
      </c>
    </row>
    <row r="61" spans="1:9" ht="17.25" thickTop="1" thickBot="1" x14ac:dyDescent="0.3">
      <c r="A61" s="117" t="s">
        <v>27</v>
      </c>
      <c r="B61" s="118"/>
      <c r="C61" s="118">
        <f>SUM(C4:C60)</f>
        <v>93</v>
      </c>
      <c r="D61" s="147">
        <f>SUM(D4:D60)</f>
        <v>616</v>
      </c>
      <c r="E61" s="261" t="s">
        <v>92</v>
      </c>
      <c r="F61" s="262"/>
      <c r="G61" s="152"/>
      <c r="H61" s="152">
        <f>SUM(H4:H60)</f>
        <v>91</v>
      </c>
      <c r="I61" s="153">
        <f>SUM(I4:I60)</f>
        <v>1107</v>
      </c>
    </row>
    <row r="62" spans="1:9" x14ac:dyDescent="0.2">
      <c r="A62" s="103"/>
      <c r="B62" s="104"/>
      <c r="C62" s="104"/>
      <c r="D62" s="105"/>
      <c r="E62" s="265"/>
      <c r="F62" s="266"/>
      <c r="G62" s="104"/>
      <c r="H62" s="104"/>
      <c r="I62" s="106"/>
    </row>
    <row r="63" spans="1:9" ht="16.5" thickBot="1" x14ac:dyDescent="0.3">
      <c r="A63" s="43"/>
      <c r="B63" s="44"/>
      <c r="C63" s="44"/>
      <c r="D63" s="45"/>
      <c r="E63" s="263" t="s">
        <v>93</v>
      </c>
      <c r="F63" s="264"/>
      <c r="G63" s="66"/>
      <c r="H63" s="107">
        <f>SUM(C61,H61)</f>
        <v>184</v>
      </c>
      <c r="I63" s="35">
        <f>SUM(D61,I61)</f>
        <v>1723</v>
      </c>
    </row>
    <row r="64" spans="1:9" ht="16.5" thickTop="1" x14ac:dyDescent="0.25">
      <c r="E64" s="31"/>
      <c r="F64" s="31"/>
      <c r="G64" s="32"/>
      <c r="H64" s="32"/>
      <c r="I64" s="33"/>
    </row>
    <row r="65" spans="1:9" ht="16.5" thickBot="1" x14ac:dyDescent="0.3">
      <c r="E65" s="31"/>
      <c r="F65" s="31"/>
      <c r="G65" s="32"/>
      <c r="H65" s="32"/>
      <c r="I65" s="32"/>
    </row>
    <row r="66" spans="1:9" ht="21" thickBot="1" x14ac:dyDescent="0.35">
      <c r="A66" s="247" t="str">
        <f>A1</f>
        <v>NAME:  Joshua Wright</v>
      </c>
      <c r="B66" s="248"/>
      <c r="C66" s="248"/>
      <c r="D66" s="249"/>
      <c r="E66" s="250" t="str">
        <f>E1</f>
        <v xml:space="preserve">SR#:  </v>
      </c>
      <c r="F66" s="251"/>
      <c r="G66" s="251"/>
      <c r="H66" s="251"/>
      <c r="I66" s="252"/>
    </row>
    <row r="67" spans="1:9" ht="39" thickBot="1" x14ac:dyDescent="0.3">
      <c r="A67" s="7" t="s">
        <v>0</v>
      </c>
      <c r="B67" s="29" t="s">
        <v>64</v>
      </c>
      <c r="C67" s="19" t="s">
        <v>65</v>
      </c>
      <c r="D67" s="126" t="s">
        <v>67</v>
      </c>
      <c r="E67" s="253" t="s">
        <v>0</v>
      </c>
      <c r="F67" s="183"/>
      <c r="G67" s="18" t="s">
        <v>64</v>
      </c>
      <c r="H67" s="21" t="s">
        <v>65</v>
      </c>
      <c r="I67" s="36" t="s">
        <v>67</v>
      </c>
    </row>
    <row r="68" spans="1:9" ht="18" x14ac:dyDescent="0.25">
      <c r="A68" s="223" t="s">
        <v>28</v>
      </c>
      <c r="B68" s="224"/>
      <c r="C68" s="224"/>
      <c r="D68" s="225"/>
      <c r="E68" s="224" t="s">
        <v>127</v>
      </c>
      <c r="F68" s="224"/>
      <c r="G68" s="224"/>
      <c r="H68" s="224"/>
      <c r="I68" s="225"/>
    </row>
    <row r="69" spans="1:9" ht="15" x14ac:dyDescent="0.2">
      <c r="A69" s="2" t="s">
        <v>29</v>
      </c>
      <c r="B69" s="11">
        <v>5</v>
      </c>
      <c r="C69" s="14">
        <v>1</v>
      </c>
      <c r="D69" s="127">
        <f>B69*C69</f>
        <v>5</v>
      </c>
      <c r="E69" s="169" t="s">
        <v>203</v>
      </c>
      <c r="F69" s="168"/>
      <c r="G69" s="11">
        <v>7</v>
      </c>
      <c r="H69" s="14">
        <v>3</v>
      </c>
      <c r="I69" s="125">
        <f>G69*H69</f>
        <v>21</v>
      </c>
    </row>
    <row r="70" spans="1:9" ht="15" x14ac:dyDescent="0.2">
      <c r="A70" s="2" t="s">
        <v>30</v>
      </c>
      <c r="B70" s="11">
        <v>10</v>
      </c>
      <c r="C70" s="14">
        <v>1</v>
      </c>
      <c r="D70" s="127">
        <f t="shared" ref="D70:D71" si="7">B70*C70</f>
        <v>10</v>
      </c>
      <c r="E70" s="169" t="s">
        <v>209</v>
      </c>
      <c r="F70" s="168"/>
      <c r="G70" s="11">
        <v>5</v>
      </c>
      <c r="H70" s="14">
        <v>4</v>
      </c>
      <c r="I70" s="125">
        <f t="shared" ref="I70:I88" si="8">G70*H70</f>
        <v>20</v>
      </c>
    </row>
    <row r="71" spans="1:9" ht="15" x14ac:dyDescent="0.2">
      <c r="A71" s="2" t="s">
        <v>228</v>
      </c>
      <c r="B71" s="11">
        <v>2</v>
      </c>
      <c r="C71" s="14"/>
      <c r="D71" s="127">
        <f t="shared" si="7"/>
        <v>0</v>
      </c>
      <c r="E71" s="169" t="s">
        <v>94</v>
      </c>
      <c r="F71" s="168"/>
      <c r="G71" s="11">
        <v>10</v>
      </c>
      <c r="H71" s="14"/>
      <c r="I71" s="125">
        <f t="shared" si="8"/>
        <v>0</v>
      </c>
    </row>
    <row r="72" spans="1:9" ht="15.75" customHeight="1" x14ac:dyDescent="0.2">
      <c r="A72" s="2" t="s">
        <v>227</v>
      </c>
      <c r="B72" s="210"/>
      <c r="C72" s="211"/>
      <c r="D72" s="212"/>
      <c r="E72" s="169" t="s">
        <v>160</v>
      </c>
      <c r="F72" s="168"/>
      <c r="G72" s="11">
        <v>15</v>
      </c>
      <c r="H72" s="14">
        <v>1</v>
      </c>
      <c r="I72" s="125">
        <f t="shared" si="8"/>
        <v>15</v>
      </c>
    </row>
    <row r="73" spans="1:9" ht="15" x14ac:dyDescent="0.2">
      <c r="A73" s="122" t="s">
        <v>180</v>
      </c>
      <c r="B73" s="91">
        <v>5</v>
      </c>
      <c r="C73" s="14">
        <v>3</v>
      </c>
      <c r="D73" s="127">
        <f>C73*B73</f>
        <v>15</v>
      </c>
      <c r="E73" s="169" t="s">
        <v>161</v>
      </c>
      <c r="F73" s="168"/>
      <c r="G73" s="11">
        <v>20</v>
      </c>
      <c r="H73" s="14">
        <v>1</v>
      </c>
      <c r="I73" s="125">
        <f t="shared" si="8"/>
        <v>20</v>
      </c>
    </row>
    <row r="74" spans="1:9" ht="15" x14ac:dyDescent="0.2">
      <c r="A74" s="122" t="s">
        <v>193</v>
      </c>
      <c r="B74" s="91">
        <v>4</v>
      </c>
      <c r="C74" s="14">
        <v>3</v>
      </c>
      <c r="D74" s="127">
        <f t="shared" ref="D74:D100" si="9">C74*B74</f>
        <v>12</v>
      </c>
      <c r="E74" s="169" t="s">
        <v>153</v>
      </c>
      <c r="F74" s="168"/>
      <c r="G74" s="11">
        <v>2</v>
      </c>
      <c r="H74" s="14"/>
      <c r="I74" s="125">
        <f t="shared" si="8"/>
        <v>0</v>
      </c>
    </row>
    <row r="75" spans="1:9" ht="15" x14ac:dyDescent="0.2">
      <c r="A75" s="122" t="s">
        <v>192</v>
      </c>
      <c r="B75" s="91">
        <v>3</v>
      </c>
      <c r="C75" s="14">
        <v>10</v>
      </c>
      <c r="D75" s="127">
        <f t="shared" si="9"/>
        <v>30</v>
      </c>
      <c r="E75" s="169" t="s">
        <v>95</v>
      </c>
      <c r="F75" s="168"/>
      <c r="G75" s="11">
        <v>20</v>
      </c>
      <c r="H75" s="14">
        <v>1</v>
      </c>
      <c r="I75" s="125">
        <f t="shared" si="8"/>
        <v>20</v>
      </c>
    </row>
    <row r="76" spans="1:9" ht="15" x14ac:dyDescent="0.2">
      <c r="A76" s="122" t="s">
        <v>179</v>
      </c>
      <c r="B76" s="91">
        <v>3</v>
      </c>
      <c r="C76" s="14">
        <v>1</v>
      </c>
      <c r="D76" s="127">
        <f t="shared" si="9"/>
        <v>3</v>
      </c>
      <c r="E76" s="169" t="s">
        <v>96</v>
      </c>
      <c r="F76" s="168"/>
      <c r="G76" s="11">
        <v>10</v>
      </c>
      <c r="H76" s="14">
        <v>2</v>
      </c>
      <c r="I76" s="125">
        <f t="shared" si="8"/>
        <v>20</v>
      </c>
    </row>
    <row r="77" spans="1:9" ht="15" x14ac:dyDescent="0.2">
      <c r="A77" s="122" t="s">
        <v>178</v>
      </c>
      <c r="B77" s="91">
        <v>6</v>
      </c>
      <c r="C77" s="14">
        <v>3</v>
      </c>
      <c r="D77" s="127">
        <f t="shared" si="9"/>
        <v>18</v>
      </c>
      <c r="E77" s="169" t="s">
        <v>98</v>
      </c>
      <c r="F77" s="168"/>
      <c r="G77" s="11">
        <v>5</v>
      </c>
      <c r="H77" s="14">
        <v>1</v>
      </c>
      <c r="I77" s="125">
        <f t="shared" si="8"/>
        <v>5</v>
      </c>
    </row>
    <row r="78" spans="1:9" ht="15" x14ac:dyDescent="0.2">
      <c r="A78" s="2" t="s">
        <v>165</v>
      </c>
      <c r="B78" s="11">
        <v>5</v>
      </c>
      <c r="C78" s="14">
        <v>1</v>
      </c>
      <c r="D78" s="127">
        <f t="shared" si="9"/>
        <v>5</v>
      </c>
      <c r="E78" s="169" t="s">
        <v>99</v>
      </c>
      <c r="F78" s="168"/>
      <c r="G78" s="11">
        <v>15</v>
      </c>
      <c r="H78" s="14"/>
      <c r="I78" s="125">
        <f t="shared" si="8"/>
        <v>0</v>
      </c>
    </row>
    <row r="79" spans="1:9" ht="15" x14ac:dyDescent="0.2">
      <c r="A79" s="2" t="s">
        <v>164</v>
      </c>
      <c r="B79" s="11">
        <v>6</v>
      </c>
      <c r="C79" s="14">
        <v>1</v>
      </c>
      <c r="D79" s="127">
        <f t="shared" si="9"/>
        <v>6</v>
      </c>
      <c r="E79" s="169" t="s">
        <v>100</v>
      </c>
      <c r="F79" s="168"/>
      <c r="G79" s="11">
        <v>20</v>
      </c>
      <c r="H79" s="14"/>
      <c r="I79" s="125">
        <f t="shared" si="8"/>
        <v>0</v>
      </c>
    </row>
    <row r="80" spans="1:9" ht="15" x14ac:dyDescent="0.2">
      <c r="A80" s="2" t="s">
        <v>31</v>
      </c>
      <c r="B80" s="11">
        <v>5</v>
      </c>
      <c r="C80" s="14"/>
      <c r="D80" s="127">
        <f t="shared" si="9"/>
        <v>0</v>
      </c>
      <c r="E80" s="169" t="s">
        <v>210</v>
      </c>
      <c r="F80" s="168"/>
      <c r="G80" s="11">
        <v>6</v>
      </c>
      <c r="H80" s="14">
        <v>6</v>
      </c>
      <c r="I80" s="125">
        <f t="shared" si="8"/>
        <v>36</v>
      </c>
    </row>
    <row r="81" spans="1:9" ht="15" x14ac:dyDescent="0.2">
      <c r="A81" s="2" t="s">
        <v>184</v>
      </c>
      <c r="B81" s="11">
        <v>5</v>
      </c>
      <c r="C81" s="14">
        <v>1</v>
      </c>
      <c r="D81" s="127">
        <f t="shared" si="9"/>
        <v>5</v>
      </c>
      <c r="E81" s="169" t="s">
        <v>195</v>
      </c>
      <c r="F81" s="168"/>
      <c r="G81" s="11">
        <v>2</v>
      </c>
      <c r="H81" s="14">
        <v>6</v>
      </c>
      <c r="I81" s="125">
        <f t="shared" si="8"/>
        <v>12</v>
      </c>
    </row>
    <row r="82" spans="1:9" ht="15" x14ac:dyDescent="0.2">
      <c r="A82" s="3" t="s">
        <v>32</v>
      </c>
      <c r="B82" s="11">
        <v>3</v>
      </c>
      <c r="C82" s="14">
        <v>1</v>
      </c>
      <c r="D82" s="127">
        <f t="shared" si="9"/>
        <v>3</v>
      </c>
      <c r="E82" s="169" t="s">
        <v>211</v>
      </c>
      <c r="F82" s="168"/>
      <c r="G82" s="11">
        <v>15</v>
      </c>
      <c r="H82" s="14"/>
      <c r="I82" s="125">
        <f t="shared" si="8"/>
        <v>0</v>
      </c>
    </row>
    <row r="83" spans="1:9" ht="15" x14ac:dyDescent="0.2">
      <c r="A83" s="2" t="s">
        <v>137</v>
      </c>
      <c r="B83" s="11">
        <v>1</v>
      </c>
      <c r="C83" s="14">
        <v>12</v>
      </c>
      <c r="D83" s="127">
        <f t="shared" si="9"/>
        <v>12</v>
      </c>
      <c r="E83" s="169" t="s">
        <v>265</v>
      </c>
      <c r="F83" s="168"/>
      <c r="G83" s="11">
        <v>4</v>
      </c>
      <c r="H83" s="14">
        <v>2</v>
      </c>
      <c r="I83" s="125">
        <f t="shared" si="8"/>
        <v>8</v>
      </c>
    </row>
    <row r="84" spans="1:9" ht="15" x14ac:dyDescent="0.2">
      <c r="A84" s="2" t="s">
        <v>208</v>
      </c>
      <c r="B84" s="11">
        <v>2</v>
      </c>
      <c r="C84" s="14">
        <v>1</v>
      </c>
      <c r="D84" s="127">
        <f t="shared" si="9"/>
        <v>2</v>
      </c>
      <c r="E84" s="169" t="s">
        <v>177</v>
      </c>
      <c r="F84" s="168"/>
      <c r="G84" s="11">
        <v>3</v>
      </c>
      <c r="H84" s="14">
        <v>4</v>
      </c>
      <c r="I84" s="125">
        <f t="shared" si="8"/>
        <v>12</v>
      </c>
    </row>
    <row r="85" spans="1:9" ht="15" x14ac:dyDescent="0.2">
      <c r="A85" s="2" t="s">
        <v>163</v>
      </c>
      <c r="B85" s="11">
        <v>3</v>
      </c>
      <c r="C85" s="14">
        <v>3</v>
      </c>
      <c r="D85" s="127">
        <f t="shared" si="9"/>
        <v>9</v>
      </c>
      <c r="E85" s="169" t="s">
        <v>266</v>
      </c>
      <c r="F85" s="168"/>
      <c r="G85" s="11">
        <v>20</v>
      </c>
      <c r="H85" s="14"/>
      <c r="I85" s="125">
        <f t="shared" si="8"/>
        <v>0</v>
      </c>
    </row>
    <row r="86" spans="1:9" ht="15" x14ac:dyDescent="0.2">
      <c r="A86" s="2" t="s">
        <v>34</v>
      </c>
      <c r="B86" s="11">
        <v>6</v>
      </c>
      <c r="C86" s="14"/>
      <c r="D86" s="127">
        <f t="shared" si="9"/>
        <v>0</v>
      </c>
      <c r="E86" s="169" t="s">
        <v>235</v>
      </c>
      <c r="F86" s="168"/>
      <c r="G86" s="11">
        <v>1</v>
      </c>
      <c r="H86" s="14">
        <v>7</v>
      </c>
      <c r="I86" s="125">
        <f t="shared" si="8"/>
        <v>7</v>
      </c>
    </row>
    <row r="87" spans="1:9" ht="15" x14ac:dyDescent="0.2">
      <c r="A87" s="2" t="s">
        <v>207</v>
      </c>
      <c r="B87" s="11">
        <v>4</v>
      </c>
      <c r="C87" s="14">
        <v>1</v>
      </c>
      <c r="D87" s="127">
        <f t="shared" si="9"/>
        <v>4</v>
      </c>
      <c r="E87" s="169" t="s">
        <v>236</v>
      </c>
      <c r="F87" s="168"/>
      <c r="G87" s="11">
        <v>1</v>
      </c>
      <c r="H87" s="14"/>
      <c r="I87" s="125">
        <f t="shared" si="8"/>
        <v>0</v>
      </c>
    </row>
    <row r="88" spans="1:9" ht="15" x14ac:dyDescent="0.2">
      <c r="A88" s="2" t="s">
        <v>35</v>
      </c>
      <c r="B88" s="11">
        <v>4</v>
      </c>
      <c r="C88" s="14"/>
      <c r="D88" s="127">
        <f t="shared" si="9"/>
        <v>0</v>
      </c>
      <c r="E88" s="167" t="s">
        <v>230</v>
      </c>
      <c r="F88" s="168"/>
      <c r="G88" s="11">
        <v>3</v>
      </c>
      <c r="H88" s="14"/>
      <c r="I88" s="125">
        <f t="shared" si="8"/>
        <v>0</v>
      </c>
    </row>
    <row r="89" spans="1:9" ht="15.75" thickBot="1" x14ac:dyDescent="0.25">
      <c r="A89" s="2" t="s">
        <v>181</v>
      </c>
      <c r="B89" s="11">
        <v>3</v>
      </c>
      <c r="C89" s="14"/>
      <c r="D89" s="127">
        <f t="shared" si="9"/>
        <v>0</v>
      </c>
      <c r="E89" s="215"/>
      <c r="F89" s="216"/>
      <c r="G89" s="41"/>
      <c r="H89" s="14"/>
      <c r="I89" s="125">
        <f>G89*H89</f>
        <v>0</v>
      </c>
    </row>
    <row r="90" spans="1:9" ht="16.5" customHeight="1" thickBot="1" x14ac:dyDescent="0.3">
      <c r="A90" s="2" t="s">
        <v>182</v>
      </c>
      <c r="B90" s="11">
        <v>10</v>
      </c>
      <c r="C90" s="14"/>
      <c r="D90" s="123">
        <f t="shared" si="9"/>
        <v>0</v>
      </c>
      <c r="E90" s="226" t="s">
        <v>103</v>
      </c>
      <c r="F90" s="227"/>
      <c r="G90" s="227"/>
      <c r="H90" s="227"/>
      <c r="I90" s="228"/>
    </row>
    <row r="91" spans="1:9" ht="15" x14ac:dyDescent="0.2">
      <c r="A91" s="2" t="s">
        <v>36</v>
      </c>
      <c r="B91" s="11">
        <v>3</v>
      </c>
      <c r="C91" s="14">
        <v>1</v>
      </c>
      <c r="D91" s="123">
        <f t="shared" si="9"/>
        <v>3</v>
      </c>
      <c r="E91" s="213" t="s">
        <v>110</v>
      </c>
      <c r="F91" s="214"/>
      <c r="G91" s="157">
        <v>6</v>
      </c>
      <c r="H91" s="24">
        <v>1</v>
      </c>
      <c r="I91" s="150">
        <f>G91*H91</f>
        <v>6</v>
      </c>
    </row>
    <row r="92" spans="1:9" ht="15" x14ac:dyDescent="0.2">
      <c r="A92" s="2" t="s">
        <v>37</v>
      </c>
      <c r="B92" s="11">
        <v>5</v>
      </c>
      <c r="C92" s="14"/>
      <c r="D92" s="123">
        <f t="shared" si="9"/>
        <v>0</v>
      </c>
      <c r="E92" s="167" t="s">
        <v>108</v>
      </c>
      <c r="F92" s="168"/>
      <c r="G92" s="11">
        <v>7</v>
      </c>
      <c r="H92" s="14">
        <v>8</v>
      </c>
      <c r="I92" s="125">
        <f t="shared" ref="I92:I113" si="10">G92*H92</f>
        <v>56</v>
      </c>
    </row>
    <row r="93" spans="1:9" ht="15" x14ac:dyDescent="0.2">
      <c r="A93" s="2" t="s">
        <v>38</v>
      </c>
      <c r="B93" s="11">
        <v>3</v>
      </c>
      <c r="C93" s="61"/>
      <c r="D93" s="123">
        <f t="shared" si="9"/>
        <v>0</v>
      </c>
      <c r="E93" s="167" t="s">
        <v>104</v>
      </c>
      <c r="F93" s="168"/>
      <c r="G93" s="11">
        <v>5</v>
      </c>
      <c r="H93" s="14"/>
      <c r="I93" s="125">
        <f t="shared" si="10"/>
        <v>0</v>
      </c>
    </row>
    <row r="94" spans="1:9" ht="15" x14ac:dyDescent="0.2">
      <c r="A94" s="96"/>
      <c r="B94" s="62"/>
      <c r="C94" s="62"/>
      <c r="D94" s="123">
        <f t="shared" si="9"/>
        <v>0</v>
      </c>
      <c r="E94" s="167" t="s">
        <v>107</v>
      </c>
      <c r="F94" s="168"/>
      <c r="G94" s="11">
        <v>6</v>
      </c>
      <c r="H94" s="14">
        <v>1</v>
      </c>
      <c r="I94" s="125">
        <f t="shared" si="10"/>
        <v>6</v>
      </c>
    </row>
    <row r="95" spans="1:9" ht="15" x14ac:dyDescent="0.2">
      <c r="A95" s="2"/>
      <c r="B95" s="11"/>
      <c r="C95" s="14"/>
      <c r="D95" s="123">
        <f t="shared" si="9"/>
        <v>0</v>
      </c>
      <c r="E95" s="167" t="s">
        <v>105</v>
      </c>
      <c r="F95" s="168"/>
      <c r="G95" s="11">
        <v>5</v>
      </c>
      <c r="H95" s="14"/>
      <c r="I95" s="125">
        <f t="shared" si="10"/>
        <v>0</v>
      </c>
    </row>
    <row r="96" spans="1:9" ht="15" x14ac:dyDescent="0.2">
      <c r="A96" s="2"/>
      <c r="B96" s="11"/>
      <c r="C96" s="27"/>
      <c r="D96" s="123">
        <f t="shared" si="9"/>
        <v>0</v>
      </c>
      <c r="E96" s="167" t="s">
        <v>106</v>
      </c>
      <c r="F96" s="168"/>
      <c r="G96" s="11">
        <v>3</v>
      </c>
      <c r="H96" s="14">
        <v>3</v>
      </c>
      <c r="I96" s="125">
        <f t="shared" si="10"/>
        <v>9</v>
      </c>
    </row>
    <row r="97" spans="1:9" ht="15" x14ac:dyDescent="0.2">
      <c r="A97" s="2"/>
      <c r="B97" s="11"/>
      <c r="C97" s="14"/>
      <c r="D97" s="123">
        <f t="shared" si="9"/>
        <v>0</v>
      </c>
      <c r="E97" s="167" t="s">
        <v>125</v>
      </c>
      <c r="F97" s="168"/>
      <c r="G97" s="11">
        <v>3</v>
      </c>
      <c r="H97" s="14">
        <v>30</v>
      </c>
      <c r="I97" s="125">
        <f t="shared" si="10"/>
        <v>90</v>
      </c>
    </row>
    <row r="98" spans="1:9" ht="15" x14ac:dyDescent="0.2">
      <c r="A98" s="2"/>
      <c r="B98" s="11"/>
      <c r="C98" s="14"/>
      <c r="D98" s="123">
        <f t="shared" si="9"/>
        <v>0</v>
      </c>
      <c r="E98" s="167" t="s">
        <v>215</v>
      </c>
      <c r="F98" s="168"/>
      <c r="G98" s="11">
        <v>4</v>
      </c>
      <c r="H98" s="14">
        <v>4</v>
      </c>
      <c r="I98" s="125">
        <f t="shared" si="10"/>
        <v>16</v>
      </c>
    </row>
    <row r="99" spans="1:9" ht="15" x14ac:dyDescent="0.2">
      <c r="A99" s="9"/>
      <c r="B99" s="11"/>
      <c r="C99" s="14"/>
      <c r="D99" s="123">
        <f t="shared" si="9"/>
        <v>0</v>
      </c>
      <c r="E99" s="184" t="s">
        <v>158</v>
      </c>
      <c r="F99" s="185"/>
      <c r="G99" s="14">
        <v>9</v>
      </c>
      <c r="H99" s="14">
        <v>2</v>
      </c>
      <c r="I99" s="125">
        <f t="shared" si="10"/>
        <v>18</v>
      </c>
    </row>
    <row r="100" spans="1:9" ht="15" x14ac:dyDescent="0.2">
      <c r="A100" s="8"/>
      <c r="B100" s="11"/>
      <c r="C100" s="14"/>
      <c r="D100" s="123">
        <f t="shared" si="9"/>
        <v>0</v>
      </c>
      <c r="E100" s="167" t="s">
        <v>213</v>
      </c>
      <c r="F100" s="168"/>
      <c r="G100" s="11">
        <v>6</v>
      </c>
      <c r="H100" s="14">
        <v>2</v>
      </c>
      <c r="I100" s="125">
        <f t="shared" si="10"/>
        <v>12</v>
      </c>
    </row>
    <row r="101" spans="1:9" ht="15.75" thickBot="1" x14ac:dyDescent="0.25">
      <c r="A101" s="102"/>
      <c r="B101" s="128"/>
      <c r="C101" s="95"/>
      <c r="D101" s="136">
        <f>C101*B101</f>
        <v>0</v>
      </c>
      <c r="E101" s="184" t="s">
        <v>97</v>
      </c>
      <c r="F101" s="185"/>
      <c r="G101" s="14">
        <v>7</v>
      </c>
      <c r="H101" s="14">
        <v>1</v>
      </c>
      <c r="I101" s="125">
        <f t="shared" si="10"/>
        <v>7</v>
      </c>
    </row>
    <row r="102" spans="1:9" ht="18.75" thickBot="1" x14ac:dyDescent="0.3">
      <c r="A102" s="229" t="s">
        <v>39</v>
      </c>
      <c r="B102" s="230"/>
      <c r="C102" s="230"/>
      <c r="D102" s="231"/>
      <c r="E102" s="186" t="s">
        <v>263</v>
      </c>
      <c r="F102" s="187"/>
      <c r="G102" s="11">
        <v>10</v>
      </c>
      <c r="H102" s="14">
        <v>5</v>
      </c>
      <c r="I102" s="125">
        <f t="shared" si="10"/>
        <v>50</v>
      </c>
    </row>
    <row r="103" spans="1:9" ht="15" x14ac:dyDescent="0.2">
      <c r="A103" s="3" t="s">
        <v>274</v>
      </c>
      <c r="B103" s="16">
        <v>25</v>
      </c>
      <c r="C103" s="14"/>
      <c r="D103" s="127">
        <f>C103*B103</f>
        <v>0</v>
      </c>
      <c r="E103" s="171" t="s">
        <v>264</v>
      </c>
      <c r="F103" s="172"/>
      <c r="G103" s="87">
        <v>2</v>
      </c>
      <c r="H103" s="22">
        <v>30</v>
      </c>
      <c r="I103" s="125">
        <f t="shared" si="10"/>
        <v>60</v>
      </c>
    </row>
    <row r="104" spans="1:9" ht="15" x14ac:dyDescent="0.2">
      <c r="A104" s="2" t="s">
        <v>273</v>
      </c>
      <c r="B104" s="11">
        <v>10</v>
      </c>
      <c r="C104" s="14"/>
      <c r="D104" s="127">
        <f t="shared" ref="D104:D120" si="11">C104*B104</f>
        <v>0</v>
      </c>
      <c r="E104" s="171" t="s">
        <v>272</v>
      </c>
      <c r="F104" s="172"/>
      <c r="G104" s="151">
        <v>4</v>
      </c>
      <c r="H104" s="28">
        <v>1</v>
      </c>
      <c r="I104" s="125">
        <f t="shared" si="10"/>
        <v>4</v>
      </c>
    </row>
    <row r="105" spans="1:9" ht="15" x14ac:dyDescent="0.2">
      <c r="A105" s="2" t="s">
        <v>40</v>
      </c>
      <c r="B105" s="11">
        <v>20</v>
      </c>
      <c r="C105" s="14"/>
      <c r="D105" s="127">
        <f t="shared" si="11"/>
        <v>0</v>
      </c>
      <c r="E105" s="167" t="s">
        <v>162</v>
      </c>
      <c r="F105" s="168"/>
      <c r="G105" s="11">
        <v>5</v>
      </c>
      <c r="H105" s="28"/>
      <c r="I105" s="125">
        <f t="shared" si="10"/>
        <v>0</v>
      </c>
    </row>
    <row r="106" spans="1:9" ht="15" x14ac:dyDescent="0.2">
      <c r="A106" s="2" t="s">
        <v>41</v>
      </c>
      <c r="B106" s="11">
        <v>20</v>
      </c>
      <c r="C106" s="14"/>
      <c r="D106" s="127">
        <f t="shared" si="11"/>
        <v>0</v>
      </c>
      <c r="E106" s="167" t="s">
        <v>109</v>
      </c>
      <c r="F106" s="168"/>
      <c r="G106" s="11">
        <v>6</v>
      </c>
      <c r="H106" s="14">
        <v>30</v>
      </c>
      <c r="I106" s="125">
        <f t="shared" si="10"/>
        <v>180</v>
      </c>
    </row>
    <row r="107" spans="1:9" ht="15" x14ac:dyDescent="0.2">
      <c r="A107" s="2" t="s">
        <v>196</v>
      </c>
      <c r="B107" s="17"/>
      <c r="C107" s="20"/>
      <c r="D107" s="165">
        <f t="shared" si="11"/>
        <v>0</v>
      </c>
      <c r="E107" s="167" t="s">
        <v>216</v>
      </c>
      <c r="F107" s="168"/>
      <c r="G107" s="11">
        <v>3</v>
      </c>
      <c r="H107" s="47">
        <v>1</v>
      </c>
      <c r="I107" s="125">
        <f t="shared" si="10"/>
        <v>3</v>
      </c>
    </row>
    <row r="108" spans="1:9" ht="15" x14ac:dyDescent="0.2">
      <c r="A108" s="67" t="s">
        <v>42</v>
      </c>
      <c r="B108" s="11">
        <v>30</v>
      </c>
      <c r="C108" s="14">
        <v>1</v>
      </c>
      <c r="D108" s="127">
        <f t="shared" si="11"/>
        <v>30</v>
      </c>
      <c r="E108" s="173" t="s">
        <v>101</v>
      </c>
      <c r="F108" s="188"/>
      <c r="G108" s="14">
        <v>7</v>
      </c>
      <c r="H108" s="14">
        <v>1</v>
      </c>
      <c r="I108" s="125">
        <f t="shared" si="10"/>
        <v>7</v>
      </c>
    </row>
    <row r="109" spans="1:9" ht="15" x14ac:dyDescent="0.2">
      <c r="A109" s="68" t="s">
        <v>43</v>
      </c>
      <c r="B109" s="11">
        <v>45</v>
      </c>
      <c r="C109" s="14"/>
      <c r="D109" s="127">
        <f>C109*B109</f>
        <v>0</v>
      </c>
      <c r="E109" s="167" t="s">
        <v>159</v>
      </c>
      <c r="F109" s="168"/>
      <c r="G109" s="86">
        <v>6</v>
      </c>
      <c r="H109" s="14"/>
      <c r="I109" s="125">
        <f t="shared" si="10"/>
        <v>0</v>
      </c>
    </row>
    <row r="110" spans="1:9" ht="15" x14ac:dyDescent="0.2">
      <c r="A110" s="67" t="s">
        <v>44</v>
      </c>
      <c r="B110" s="11">
        <v>60</v>
      </c>
      <c r="C110" s="14"/>
      <c r="D110" s="127">
        <f t="shared" si="11"/>
        <v>0</v>
      </c>
      <c r="E110" s="167" t="s">
        <v>308</v>
      </c>
      <c r="F110" s="168"/>
      <c r="G110" s="11">
        <v>6</v>
      </c>
      <c r="H110" s="14">
        <v>1</v>
      </c>
      <c r="I110" s="125">
        <f t="shared" si="10"/>
        <v>6</v>
      </c>
    </row>
    <row r="111" spans="1:9" ht="15" x14ac:dyDescent="0.2">
      <c r="A111" s="3" t="s">
        <v>275</v>
      </c>
      <c r="B111" s="11">
        <v>20</v>
      </c>
      <c r="C111" s="14"/>
      <c r="D111" s="127">
        <f t="shared" si="11"/>
        <v>0</v>
      </c>
      <c r="E111" s="167" t="s">
        <v>201</v>
      </c>
      <c r="F111" s="168"/>
      <c r="G111" s="11">
        <v>5</v>
      </c>
      <c r="H111" s="14"/>
      <c r="I111" s="125">
        <f t="shared" si="10"/>
        <v>0</v>
      </c>
    </row>
    <row r="112" spans="1:9" ht="15.75" customHeight="1" x14ac:dyDescent="0.2">
      <c r="A112" s="2" t="s">
        <v>45</v>
      </c>
      <c r="B112" s="11">
        <v>30</v>
      </c>
      <c r="C112" s="14"/>
      <c r="D112" s="127">
        <f t="shared" si="11"/>
        <v>0</v>
      </c>
      <c r="E112" s="167" t="s">
        <v>202</v>
      </c>
      <c r="F112" s="168"/>
      <c r="G112" s="11">
        <v>10</v>
      </c>
      <c r="H112" s="11">
        <v>1</v>
      </c>
      <c r="I112" s="125">
        <f t="shared" si="10"/>
        <v>10</v>
      </c>
    </row>
    <row r="113" spans="1:10" ht="15.75" customHeight="1" x14ac:dyDescent="0.2">
      <c r="A113" s="2" t="s">
        <v>46</v>
      </c>
      <c r="B113" s="12"/>
      <c r="C113" s="37"/>
      <c r="D113" s="165">
        <f t="shared" si="11"/>
        <v>0</v>
      </c>
      <c r="E113" s="167" t="s">
        <v>157</v>
      </c>
      <c r="F113" s="168"/>
      <c r="G113" s="11">
        <v>5</v>
      </c>
      <c r="H113" s="89">
        <v>12</v>
      </c>
      <c r="I113" s="125">
        <f t="shared" si="10"/>
        <v>60</v>
      </c>
    </row>
    <row r="114" spans="1:10" ht="15.75" customHeight="1" x14ac:dyDescent="0.2">
      <c r="A114" s="67" t="s">
        <v>47</v>
      </c>
      <c r="B114" s="11">
        <v>25</v>
      </c>
      <c r="C114" s="14"/>
      <c r="D114" s="127">
        <f t="shared" si="11"/>
        <v>0</v>
      </c>
      <c r="E114" s="173" t="s">
        <v>175</v>
      </c>
      <c r="F114" s="174"/>
      <c r="G114" s="174"/>
      <c r="H114" s="174"/>
      <c r="I114" s="175"/>
    </row>
    <row r="115" spans="1:10" ht="15" x14ac:dyDescent="0.2">
      <c r="A115" s="67" t="s">
        <v>48</v>
      </c>
      <c r="B115" s="11">
        <v>40</v>
      </c>
      <c r="C115" s="14"/>
      <c r="D115" s="127">
        <f t="shared" si="11"/>
        <v>0</v>
      </c>
      <c r="E115" s="190" t="s">
        <v>190</v>
      </c>
      <c r="F115" s="191"/>
      <c r="G115" s="14">
        <v>4</v>
      </c>
      <c r="H115" s="14"/>
      <c r="I115" s="130">
        <f>H115*G115</f>
        <v>0</v>
      </c>
    </row>
    <row r="116" spans="1:10" ht="15" x14ac:dyDescent="0.2">
      <c r="A116" s="67" t="s">
        <v>49</v>
      </c>
      <c r="B116" s="11">
        <v>50</v>
      </c>
      <c r="C116" s="14"/>
      <c r="D116" s="127">
        <f t="shared" si="11"/>
        <v>0</v>
      </c>
      <c r="E116" s="232" t="s">
        <v>191</v>
      </c>
      <c r="F116" s="233"/>
      <c r="G116" s="91">
        <v>8</v>
      </c>
      <c r="H116" s="14"/>
      <c r="I116" s="130">
        <f t="shared" ref="I116:I120" si="12">H116*G116</f>
        <v>0</v>
      </c>
    </row>
    <row r="117" spans="1:10" ht="15" x14ac:dyDescent="0.2">
      <c r="A117" s="2" t="s">
        <v>185</v>
      </c>
      <c r="B117" s="11">
        <v>25</v>
      </c>
      <c r="C117" s="14"/>
      <c r="D117" s="127">
        <f t="shared" si="11"/>
        <v>0</v>
      </c>
      <c r="E117" s="173" t="s">
        <v>155</v>
      </c>
      <c r="F117" s="188"/>
      <c r="G117" s="14">
        <v>5</v>
      </c>
      <c r="H117" s="14"/>
      <c r="I117" s="130">
        <f t="shared" si="12"/>
        <v>0</v>
      </c>
    </row>
    <row r="118" spans="1:10" ht="15" x14ac:dyDescent="0.2">
      <c r="A118" s="2"/>
      <c r="B118" s="11"/>
      <c r="C118" s="14"/>
      <c r="D118" s="127">
        <f t="shared" si="11"/>
        <v>0</v>
      </c>
      <c r="E118" s="167" t="s">
        <v>214</v>
      </c>
      <c r="F118" s="168"/>
      <c r="G118" s="11">
        <v>5</v>
      </c>
      <c r="H118" s="14">
        <v>1</v>
      </c>
      <c r="I118" s="130">
        <f t="shared" si="12"/>
        <v>5</v>
      </c>
    </row>
    <row r="119" spans="1:10" ht="15" x14ac:dyDescent="0.2">
      <c r="A119" s="8"/>
      <c r="B119" s="11"/>
      <c r="C119" s="14"/>
      <c r="D119" s="127">
        <f t="shared" si="11"/>
        <v>0</v>
      </c>
      <c r="E119" s="305" t="s">
        <v>102</v>
      </c>
      <c r="F119" s="306"/>
      <c r="G119" s="13">
        <v>4</v>
      </c>
      <c r="H119" s="22">
        <v>1</v>
      </c>
      <c r="I119" s="159">
        <f t="shared" si="12"/>
        <v>4</v>
      </c>
    </row>
    <row r="120" spans="1:10" ht="15" x14ac:dyDescent="0.2">
      <c r="A120" s="8"/>
      <c r="B120" s="11"/>
      <c r="C120" s="14"/>
      <c r="D120" s="127">
        <f t="shared" si="11"/>
        <v>0</v>
      </c>
      <c r="E120" s="192" t="s">
        <v>166</v>
      </c>
      <c r="F120" s="193"/>
      <c r="G120" s="11">
        <v>5</v>
      </c>
      <c r="H120" s="14">
        <v>3</v>
      </c>
      <c r="I120" s="130">
        <f t="shared" si="12"/>
        <v>15</v>
      </c>
    </row>
    <row r="121" spans="1:10" ht="15.75" x14ac:dyDescent="0.25">
      <c r="A121" s="8"/>
      <c r="B121" s="11"/>
      <c r="C121" s="14"/>
      <c r="D121" s="127"/>
      <c r="E121" s="176"/>
      <c r="F121" s="177"/>
      <c r="G121" s="11"/>
      <c r="H121" s="160"/>
      <c r="I121" s="130"/>
    </row>
    <row r="122" spans="1:10" ht="16.5" thickBot="1" x14ac:dyDescent="0.3">
      <c r="A122" s="166"/>
      <c r="B122" s="128"/>
      <c r="C122" s="95"/>
      <c r="D122" s="129"/>
      <c r="E122" s="178"/>
      <c r="F122" s="179"/>
      <c r="G122" s="128"/>
      <c r="H122" s="164"/>
      <c r="I122" s="158"/>
    </row>
    <row r="123" spans="1:10" ht="15.75" x14ac:dyDescent="0.25">
      <c r="A123" s="161" t="s">
        <v>27</v>
      </c>
      <c r="B123" s="16"/>
      <c r="C123" s="162">
        <f>SUM(C69:C120)</f>
        <v>45</v>
      </c>
      <c r="D123" s="163">
        <f>SUM(D69:D120)</f>
        <v>172</v>
      </c>
      <c r="E123" s="311" t="s">
        <v>92</v>
      </c>
      <c r="F123" s="312"/>
      <c r="G123" s="155"/>
      <c r="H123" s="155">
        <f>SUM(H69:H120)</f>
        <v>177</v>
      </c>
      <c r="I123" s="156">
        <f>SUM(I69:I120)</f>
        <v>820</v>
      </c>
      <c r="J123" s="83"/>
    </row>
    <row r="124" spans="1:10" ht="15.75" x14ac:dyDescent="0.25">
      <c r="A124" s="109"/>
      <c r="B124" s="110"/>
      <c r="C124" s="111"/>
      <c r="D124" s="112"/>
      <c r="E124" s="295"/>
      <c r="F124" s="296"/>
      <c r="G124" s="104"/>
      <c r="H124" s="104"/>
      <c r="I124" s="108"/>
      <c r="J124" s="83"/>
    </row>
    <row r="125" spans="1:10" ht="16.5" thickBot="1" x14ac:dyDescent="0.3">
      <c r="A125" s="63"/>
      <c r="B125" s="64"/>
      <c r="C125" s="64"/>
      <c r="D125" s="65"/>
      <c r="E125" s="263" t="s">
        <v>93</v>
      </c>
      <c r="F125" s="264"/>
      <c r="G125" s="66"/>
      <c r="H125" s="66">
        <f>SUM(C123,H123)</f>
        <v>222</v>
      </c>
      <c r="I125" s="84">
        <f>SUM(D123,I123)</f>
        <v>992</v>
      </c>
      <c r="J125" s="83"/>
    </row>
    <row r="126" spans="1:10" ht="16.5" thickTop="1" x14ac:dyDescent="0.25">
      <c r="E126" s="31"/>
      <c r="F126" s="31"/>
      <c r="G126" s="32"/>
      <c r="H126" s="32"/>
      <c r="I126" s="33"/>
    </row>
    <row r="127" spans="1:10" ht="16.5" thickBot="1" x14ac:dyDescent="0.3">
      <c r="E127" s="31"/>
      <c r="F127" s="31"/>
      <c r="G127" s="32"/>
      <c r="H127" s="32"/>
      <c r="I127" s="33"/>
    </row>
    <row r="128" spans="1:10" ht="21" thickBot="1" x14ac:dyDescent="0.35">
      <c r="A128" s="247" t="str">
        <f>A1</f>
        <v>NAME:  Joshua Wright</v>
      </c>
      <c r="B128" s="248"/>
      <c r="C128" s="248"/>
      <c r="D128" s="249"/>
      <c r="E128" s="250" t="str">
        <f>E1</f>
        <v xml:space="preserve">SR#:  </v>
      </c>
      <c r="F128" s="251"/>
      <c r="G128" s="251"/>
      <c r="H128" s="251"/>
      <c r="I128" s="252"/>
    </row>
    <row r="129" spans="1:9" ht="39" thickBot="1" x14ac:dyDescent="0.3">
      <c r="A129" s="1" t="s">
        <v>0</v>
      </c>
      <c r="B129" s="18" t="s">
        <v>64</v>
      </c>
      <c r="C129" s="21" t="s">
        <v>65</v>
      </c>
      <c r="D129" s="23" t="s">
        <v>67</v>
      </c>
      <c r="E129" s="182" t="s">
        <v>0</v>
      </c>
      <c r="F129" s="183"/>
      <c r="G129" s="18" t="s">
        <v>64</v>
      </c>
      <c r="H129" s="21" t="s">
        <v>65</v>
      </c>
      <c r="I129" s="36" t="s">
        <v>67</v>
      </c>
    </row>
    <row r="130" spans="1:9" ht="18.75" thickBot="1" x14ac:dyDescent="0.3">
      <c r="A130" s="223" t="s">
        <v>50</v>
      </c>
      <c r="B130" s="224"/>
      <c r="C130" s="224"/>
      <c r="D130" s="225"/>
      <c r="E130" s="226" t="s">
        <v>111</v>
      </c>
      <c r="F130" s="227"/>
      <c r="G130" s="227"/>
      <c r="H130" s="227"/>
      <c r="I130" s="228"/>
    </row>
    <row r="131" spans="1:9" ht="15" x14ac:dyDescent="0.2">
      <c r="A131" s="2" t="s">
        <v>51</v>
      </c>
      <c r="B131" s="11">
        <v>5</v>
      </c>
      <c r="C131" s="14"/>
      <c r="D131" s="123">
        <f>B131*C131</f>
        <v>0</v>
      </c>
      <c r="E131" s="167" t="s">
        <v>133</v>
      </c>
      <c r="F131" s="168"/>
      <c r="G131" s="48">
        <v>1</v>
      </c>
      <c r="H131" s="24">
        <v>7</v>
      </c>
      <c r="I131" s="131">
        <f>G131*H131</f>
        <v>7</v>
      </c>
    </row>
    <row r="132" spans="1:9" ht="15" x14ac:dyDescent="0.2">
      <c r="A132" s="2" t="s">
        <v>183</v>
      </c>
      <c r="B132" s="11">
        <v>1</v>
      </c>
      <c r="C132" s="14">
        <v>25</v>
      </c>
      <c r="D132" s="123">
        <f t="shared" ref="D132:D139" si="13">B132*C132</f>
        <v>25</v>
      </c>
      <c r="E132" s="167" t="s">
        <v>134</v>
      </c>
      <c r="F132" s="168"/>
      <c r="G132" s="38">
        <v>2</v>
      </c>
      <c r="H132" s="14">
        <v>13</v>
      </c>
      <c r="I132" s="131">
        <f t="shared" ref="I132:I151" si="14">G132*H132</f>
        <v>26</v>
      </c>
    </row>
    <row r="133" spans="1:9" ht="15" x14ac:dyDescent="0.2">
      <c r="A133" s="2" t="s">
        <v>167</v>
      </c>
      <c r="B133" s="11">
        <v>2</v>
      </c>
      <c r="C133" s="14"/>
      <c r="D133" s="123">
        <f t="shared" si="13"/>
        <v>0</v>
      </c>
      <c r="E133" s="167"/>
      <c r="F133" s="168"/>
      <c r="G133" s="38"/>
      <c r="H133" s="14"/>
      <c r="I133" s="131">
        <f t="shared" si="14"/>
        <v>0</v>
      </c>
    </row>
    <row r="134" spans="1:9" ht="15" x14ac:dyDescent="0.2">
      <c r="A134" s="2" t="s">
        <v>52</v>
      </c>
      <c r="B134" s="11">
        <v>3</v>
      </c>
      <c r="C134" s="14">
        <v>7</v>
      </c>
      <c r="D134" s="123">
        <f t="shared" si="13"/>
        <v>21</v>
      </c>
      <c r="E134" s="167" t="s">
        <v>135</v>
      </c>
      <c r="F134" s="168"/>
      <c r="G134" s="14"/>
      <c r="H134" s="14"/>
      <c r="I134" s="131">
        <f t="shared" si="14"/>
        <v>0</v>
      </c>
    </row>
    <row r="135" spans="1:9" ht="15" x14ac:dyDescent="0.2">
      <c r="A135" s="2" t="s">
        <v>53</v>
      </c>
      <c r="B135" s="11">
        <v>5</v>
      </c>
      <c r="C135" s="14">
        <v>3</v>
      </c>
      <c r="D135" s="123">
        <f t="shared" si="13"/>
        <v>15</v>
      </c>
      <c r="E135" s="254" t="s">
        <v>112</v>
      </c>
      <c r="F135" s="255"/>
      <c r="G135" s="49"/>
      <c r="H135" s="39"/>
      <c r="I135" s="131">
        <f t="shared" si="14"/>
        <v>0</v>
      </c>
    </row>
    <row r="136" spans="1:9" ht="15" x14ac:dyDescent="0.2">
      <c r="A136" s="2" t="s">
        <v>54</v>
      </c>
      <c r="B136" s="11">
        <v>1</v>
      </c>
      <c r="C136" s="14">
        <v>10</v>
      </c>
      <c r="D136" s="123">
        <f t="shared" si="13"/>
        <v>10</v>
      </c>
      <c r="E136" s="254" t="s">
        <v>113</v>
      </c>
      <c r="F136" s="255"/>
      <c r="G136" s="14"/>
      <c r="H136" s="14"/>
      <c r="I136" s="131">
        <f t="shared" si="14"/>
        <v>0</v>
      </c>
    </row>
    <row r="137" spans="1:9" ht="15" x14ac:dyDescent="0.2">
      <c r="A137" s="2" t="s">
        <v>55</v>
      </c>
      <c r="B137" s="11">
        <v>5</v>
      </c>
      <c r="C137" s="14">
        <v>6</v>
      </c>
      <c r="D137" s="123">
        <f t="shared" si="13"/>
        <v>30</v>
      </c>
      <c r="E137" s="254" t="s">
        <v>114</v>
      </c>
      <c r="F137" s="255"/>
      <c r="G137" s="14"/>
      <c r="H137" s="14"/>
      <c r="I137" s="131">
        <f t="shared" si="14"/>
        <v>0</v>
      </c>
    </row>
    <row r="138" spans="1:9" ht="15" x14ac:dyDescent="0.2">
      <c r="A138" s="167" t="s">
        <v>245</v>
      </c>
      <c r="B138" s="169"/>
      <c r="C138" s="169"/>
      <c r="D138" s="170"/>
      <c r="E138" s="254" t="s">
        <v>115</v>
      </c>
      <c r="F138" s="255"/>
      <c r="G138" s="14"/>
      <c r="H138" s="14"/>
      <c r="I138" s="131">
        <f t="shared" si="14"/>
        <v>0</v>
      </c>
    </row>
    <row r="139" spans="1:9" ht="15" x14ac:dyDescent="0.2">
      <c r="A139" s="2" t="s">
        <v>249</v>
      </c>
      <c r="B139" s="11">
        <v>3</v>
      </c>
      <c r="C139" s="14">
        <v>4</v>
      </c>
      <c r="D139" s="123">
        <f t="shared" si="13"/>
        <v>12</v>
      </c>
      <c r="E139" s="254" t="s">
        <v>116</v>
      </c>
      <c r="F139" s="255"/>
      <c r="G139" s="14"/>
      <c r="H139" s="14"/>
      <c r="I139" s="131">
        <f t="shared" si="14"/>
        <v>0</v>
      </c>
    </row>
    <row r="140" spans="1:9" ht="15" x14ac:dyDescent="0.2">
      <c r="A140" s="2" t="s">
        <v>251</v>
      </c>
      <c r="B140" s="87">
        <v>2</v>
      </c>
      <c r="C140" s="14">
        <v>2</v>
      </c>
      <c r="D140" s="123">
        <f t="shared" ref="D140:D180" si="15">B140*C140</f>
        <v>4</v>
      </c>
      <c r="E140" s="297" t="s">
        <v>280</v>
      </c>
      <c r="F140" s="298"/>
      <c r="G140" s="14"/>
      <c r="H140" s="14">
        <v>1</v>
      </c>
      <c r="I140" s="131">
        <f t="shared" si="14"/>
        <v>0</v>
      </c>
    </row>
    <row r="141" spans="1:9" ht="15" x14ac:dyDescent="0.2">
      <c r="A141" s="97" t="s">
        <v>250</v>
      </c>
      <c r="B141" s="87">
        <v>3</v>
      </c>
      <c r="C141" s="14">
        <v>1</v>
      </c>
      <c r="D141" s="123">
        <f t="shared" si="15"/>
        <v>3</v>
      </c>
      <c r="E141" s="167" t="s">
        <v>117</v>
      </c>
      <c r="F141" s="168"/>
      <c r="G141" s="92"/>
      <c r="H141" s="39"/>
      <c r="I141" s="131">
        <f t="shared" si="14"/>
        <v>0</v>
      </c>
    </row>
    <row r="142" spans="1:9" ht="15" x14ac:dyDescent="0.2">
      <c r="A142" s="167" t="s">
        <v>252</v>
      </c>
      <c r="B142" s="169"/>
      <c r="C142" s="169"/>
      <c r="D142" s="170"/>
      <c r="E142" s="167"/>
      <c r="F142" s="168"/>
      <c r="G142" s="39"/>
      <c r="H142" s="39"/>
      <c r="I142" s="131">
        <f t="shared" si="14"/>
        <v>0</v>
      </c>
    </row>
    <row r="143" spans="1:9" ht="15" x14ac:dyDescent="0.2">
      <c r="A143" s="2" t="s">
        <v>254</v>
      </c>
      <c r="B143" s="11">
        <v>6</v>
      </c>
      <c r="C143" s="22">
        <v>10</v>
      </c>
      <c r="D143" s="123">
        <f t="shared" si="15"/>
        <v>60</v>
      </c>
      <c r="E143" s="167"/>
      <c r="F143" s="168"/>
      <c r="G143" s="93"/>
      <c r="H143" s="39"/>
      <c r="I143" s="131">
        <f t="shared" si="14"/>
        <v>0</v>
      </c>
    </row>
    <row r="144" spans="1:9" ht="15" x14ac:dyDescent="0.2">
      <c r="A144" s="2" t="s">
        <v>255</v>
      </c>
      <c r="B144" s="11">
        <v>3</v>
      </c>
      <c r="C144" s="14">
        <v>10</v>
      </c>
      <c r="D144" s="123">
        <f t="shared" si="15"/>
        <v>30</v>
      </c>
      <c r="E144" s="184"/>
      <c r="F144" s="185"/>
      <c r="G144" s="14"/>
      <c r="H144" s="39"/>
      <c r="I144" s="131">
        <f t="shared" si="14"/>
        <v>0</v>
      </c>
    </row>
    <row r="145" spans="1:9" ht="15" x14ac:dyDescent="0.2">
      <c r="A145" s="2" t="s">
        <v>253</v>
      </c>
      <c r="B145" s="87">
        <v>2</v>
      </c>
      <c r="C145" s="14">
        <v>3</v>
      </c>
      <c r="D145" s="123">
        <f t="shared" si="15"/>
        <v>6</v>
      </c>
      <c r="E145" s="184"/>
      <c r="F145" s="185"/>
      <c r="G145" s="14"/>
      <c r="H145" s="39"/>
      <c r="I145" s="131">
        <f t="shared" si="14"/>
        <v>0</v>
      </c>
    </row>
    <row r="146" spans="1:9" ht="15" x14ac:dyDescent="0.2">
      <c r="A146" s="2" t="s">
        <v>217</v>
      </c>
      <c r="B146" s="11">
        <v>1</v>
      </c>
      <c r="C146" s="14">
        <v>25</v>
      </c>
      <c r="D146" s="123">
        <f t="shared" si="15"/>
        <v>25</v>
      </c>
      <c r="E146" s="184" t="s">
        <v>212</v>
      </c>
      <c r="F146" s="185"/>
      <c r="G146" s="14">
        <v>75</v>
      </c>
      <c r="H146" s="39"/>
      <c r="I146" s="131">
        <f t="shared" si="14"/>
        <v>0</v>
      </c>
    </row>
    <row r="147" spans="1:9" ht="15" x14ac:dyDescent="0.2">
      <c r="A147" s="41" t="s">
        <v>268</v>
      </c>
      <c r="B147" s="87">
        <v>6</v>
      </c>
      <c r="C147" s="14">
        <v>1</v>
      </c>
      <c r="D147" s="123">
        <f t="shared" si="15"/>
        <v>6</v>
      </c>
      <c r="E147" s="184"/>
      <c r="F147" s="185"/>
      <c r="G147" s="14"/>
      <c r="H147" s="14"/>
      <c r="I147" s="131">
        <f t="shared" si="14"/>
        <v>0</v>
      </c>
    </row>
    <row r="148" spans="1:9" ht="15" x14ac:dyDescent="0.2">
      <c r="A148" s="41" t="s">
        <v>269</v>
      </c>
      <c r="B148" s="87">
        <v>3</v>
      </c>
      <c r="C148" s="14">
        <v>0</v>
      </c>
      <c r="D148" s="123">
        <f t="shared" si="15"/>
        <v>0</v>
      </c>
      <c r="E148" s="167" t="s">
        <v>187</v>
      </c>
      <c r="F148" s="168"/>
      <c r="G148" s="93">
        <v>1</v>
      </c>
      <c r="H148" s="14">
        <v>30</v>
      </c>
      <c r="I148" s="131">
        <f t="shared" si="14"/>
        <v>30</v>
      </c>
    </row>
    <row r="149" spans="1:9" ht="15" x14ac:dyDescent="0.2">
      <c r="A149" s="2" t="s">
        <v>267</v>
      </c>
      <c r="B149" s="11">
        <v>2</v>
      </c>
      <c r="C149" s="22">
        <v>2</v>
      </c>
      <c r="D149" s="123">
        <f t="shared" si="15"/>
        <v>4</v>
      </c>
      <c r="E149" s="184" t="s">
        <v>220</v>
      </c>
      <c r="F149" s="185"/>
      <c r="G149" s="14">
        <v>4</v>
      </c>
      <c r="H149" s="14">
        <v>0</v>
      </c>
      <c r="I149" s="131">
        <f t="shared" si="14"/>
        <v>0</v>
      </c>
    </row>
    <row r="150" spans="1:9" ht="18" x14ac:dyDescent="0.25">
      <c r="A150" s="2" t="s">
        <v>56</v>
      </c>
      <c r="B150" s="11">
        <v>5</v>
      </c>
      <c r="C150" s="14"/>
      <c r="D150" s="123">
        <f t="shared" si="15"/>
        <v>0</v>
      </c>
      <c r="E150" s="184"/>
      <c r="F150" s="185"/>
      <c r="G150" s="14"/>
      <c r="H150" s="94"/>
      <c r="I150" s="131">
        <f t="shared" si="14"/>
        <v>0</v>
      </c>
    </row>
    <row r="151" spans="1:9" ht="16.5" customHeight="1" thickBot="1" x14ac:dyDescent="0.25">
      <c r="A151" s="4" t="s">
        <v>57</v>
      </c>
      <c r="B151" s="13">
        <v>3</v>
      </c>
      <c r="C151" s="14">
        <v>1</v>
      </c>
      <c r="D151" s="123">
        <f t="shared" si="15"/>
        <v>3</v>
      </c>
      <c r="E151" s="303"/>
      <c r="F151" s="304"/>
      <c r="G151" s="95"/>
      <c r="H151" s="95"/>
      <c r="I151" s="131">
        <f t="shared" si="14"/>
        <v>0</v>
      </c>
    </row>
    <row r="152" spans="1:9" ht="18" x14ac:dyDescent="0.25">
      <c r="A152" s="2" t="s">
        <v>186</v>
      </c>
      <c r="B152" s="11">
        <v>2</v>
      </c>
      <c r="C152" s="14">
        <v>0</v>
      </c>
      <c r="D152" s="123">
        <f t="shared" si="15"/>
        <v>0</v>
      </c>
      <c r="E152" s="198" t="s">
        <v>91</v>
      </c>
      <c r="F152" s="199"/>
      <c r="G152" s="199"/>
      <c r="H152" s="199"/>
      <c r="I152" s="200"/>
    </row>
    <row r="153" spans="1:9" ht="15" x14ac:dyDescent="0.2">
      <c r="A153" s="3" t="s">
        <v>309</v>
      </c>
      <c r="B153" s="11">
        <v>4</v>
      </c>
      <c r="C153" s="28">
        <v>2</v>
      </c>
      <c r="D153" s="123">
        <f t="shared" si="15"/>
        <v>8</v>
      </c>
      <c r="E153" s="173" t="s">
        <v>312</v>
      </c>
      <c r="F153" s="188"/>
      <c r="G153" s="39">
        <v>2</v>
      </c>
      <c r="H153" s="39">
        <v>10</v>
      </c>
      <c r="I153" s="124">
        <f>G153*H153</f>
        <v>20</v>
      </c>
    </row>
    <row r="154" spans="1:9" ht="15" x14ac:dyDescent="0.2">
      <c r="A154" s="5" t="s">
        <v>231</v>
      </c>
      <c r="B154" s="41"/>
      <c r="C154" s="28"/>
      <c r="D154" s="123">
        <f t="shared" si="15"/>
        <v>0</v>
      </c>
      <c r="E154" s="173" t="s">
        <v>281</v>
      </c>
      <c r="F154" s="188"/>
      <c r="G154" s="39">
        <v>10</v>
      </c>
      <c r="H154" s="39">
        <v>1</v>
      </c>
      <c r="I154" s="124">
        <f t="shared" ref="I154:I180" si="16">G154*H154</f>
        <v>10</v>
      </c>
    </row>
    <row r="155" spans="1:9" ht="15" x14ac:dyDescent="0.2">
      <c r="A155" s="5" t="s">
        <v>258</v>
      </c>
      <c r="B155" s="93">
        <v>3</v>
      </c>
      <c r="C155" s="28"/>
      <c r="D155" s="123">
        <f t="shared" si="15"/>
        <v>0</v>
      </c>
      <c r="E155" s="173" t="s">
        <v>307</v>
      </c>
      <c r="F155" s="188"/>
      <c r="G155" s="39">
        <v>5</v>
      </c>
      <c r="H155" s="39">
        <v>1</v>
      </c>
      <c r="I155" s="124">
        <f t="shared" si="16"/>
        <v>5</v>
      </c>
    </row>
    <row r="156" spans="1:9" ht="15" x14ac:dyDescent="0.2">
      <c r="A156" s="5" t="s">
        <v>257</v>
      </c>
      <c r="B156" s="93">
        <v>4</v>
      </c>
      <c r="C156" s="28"/>
      <c r="D156" s="123">
        <f t="shared" si="15"/>
        <v>0</v>
      </c>
      <c r="E156" s="173" t="s">
        <v>282</v>
      </c>
      <c r="F156" s="188"/>
      <c r="G156" s="39">
        <v>2</v>
      </c>
      <c r="H156" s="39">
        <v>1</v>
      </c>
      <c r="I156" s="124">
        <f t="shared" si="16"/>
        <v>2</v>
      </c>
    </row>
    <row r="157" spans="1:9" ht="15" x14ac:dyDescent="0.2">
      <c r="A157" s="5" t="s">
        <v>262</v>
      </c>
      <c r="B157" s="93">
        <v>20</v>
      </c>
      <c r="C157" s="28"/>
      <c r="D157" s="123">
        <f t="shared" si="15"/>
        <v>0</v>
      </c>
      <c r="E157" s="173" t="s">
        <v>283</v>
      </c>
      <c r="F157" s="188"/>
      <c r="G157" s="39">
        <v>7</v>
      </c>
      <c r="H157" s="39">
        <v>1</v>
      </c>
      <c r="I157" s="124">
        <f t="shared" si="16"/>
        <v>7</v>
      </c>
    </row>
    <row r="158" spans="1:9" ht="15" x14ac:dyDescent="0.2">
      <c r="A158" s="5" t="s">
        <v>259</v>
      </c>
      <c r="B158" s="93">
        <v>3</v>
      </c>
      <c r="C158" s="11">
        <v>1</v>
      </c>
      <c r="D158" s="123">
        <f t="shared" si="15"/>
        <v>3</v>
      </c>
      <c r="E158" s="173" t="s">
        <v>284</v>
      </c>
      <c r="F158" s="188"/>
      <c r="G158" s="39">
        <v>2</v>
      </c>
      <c r="H158" s="39">
        <v>1</v>
      </c>
      <c r="I158" s="124">
        <f t="shared" si="16"/>
        <v>2</v>
      </c>
    </row>
    <row r="159" spans="1:9" ht="15" x14ac:dyDescent="0.2">
      <c r="A159" s="5" t="s">
        <v>260</v>
      </c>
      <c r="B159" s="93">
        <v>4</v>
      </c>
      <c r="C159" s="39"/>
      <c r="D159" s="123">
        <f t="shared" si="15"/>
        <v>0</v>
      </c>
      <c r="E159" s="173" t="s">
        <v>285</v>
      </c>
      <c r="F159" s="188"/>
      <c r="G159" s="39">
        <v>30</v>
      </c>
      <c r="H159" s="39">
        <v>2</v>
      </c>
      <c r="I159" s="124">
        <f t="shared" si="16"/>
        <v>60</v>
      </c>
    </row>
    <row r="160" spans="1:9" ht="15" x14ac:dyDescent="0.2">
      <c r="A160" s="5" t="s">
        <v>261</v>
      </c>
      <c r="B160" s="93">
        <v>2</v>
      </c>
      <c r="C160" s="39"/>
      <c r="D160" s="123">
        <f t="shared" si="15"/>
        <v>0</v>
      </c>
      <c r="E160" s="173" t="s">
        <v>286</v>
      </c>
      <c r="F160" s="188"/>
      <c r="G160" s="39">
        <v>10</v>
      </c>
      <c r="H160" s="39">
        <v>5</v>
      </c>
      <c r="I160" s="124">
        <f t="shared" si="16"/>
        <v>50</v>
      </c>
    </row>
    <row r="161" spans="1:9" ht="15" x14ac:dyDescent="0.2">
      <c r="A161" s="2" t="s">
        <v>33</v>
      </c>
      <c r="B161" s="11">
        <v>2</v>
      </c>
      <c r="C161" s="39">
        <v>1</v>
      </c>
      <c r="D161" s="123">
        <f t="shared" si="15"/>
        <v>2</v>
      </c>
      <c r="E161" s="184" t="s">
        <v>287</v>
      </c>
      <c r="F161" s="185"/>
      <c r="G161" s="39">
        <v>8</v>
      </c>
      <c r="H161" s="39">
        <v>8</v>
      </c>
      <c r="I161" s="124">
        <f t="shared" si="16"/>
        <v>64</v>
      </c>
    </row>
    <row r="162" spans="1:9" ht="15" x14ac:dyDescent="0.2">
      <c r="A162" s="2" t="s">
        <v>229</v>
      </c>
      <c r="B162" s="11">
        <v>55</v>
      </c>
      <c r="C162" s="39"/>
      <c r="D162" s="123">
        <f t="shared" si="15"/>
        <v>0</v>
      </c>
      <c r="E162" s="184" t="s">
        <v>288</v>
      </c>
      <c r="F162" s="185"/>
      <c r="G162" s="39">
        <v>8</v>
      </c>
      <c r="H162" s="39">
        <v>10</v>
      </c>
      <c r="I162" s="124">
        <f t="shared" si="16"/>
        <v>80</v>
      </c>
    </row>
    <row r="163" spans="1:9" ht="15" x14ac:dyDescent="0.2">
      <c r="A163" s="313" t="s">
        <v>310</v>
      </c>
      <c r="B163" s="87">
        <v>15</v>
      </c>
      <c r="C163" s="39">
        <v>5</v>
      </c>
      <c r="D163" s="123">
        <f t="shared" si="15"/>
        <v>75</v>
      </c>
      <c r="E163" s="184" t="s">
        <v>311</v>
      </c>
      <c r="F163" s="185"/>
      <c r="G163" s="39">
        <v>8</v>
      </c>
      <c r="H163" s="39">
        <v>5</v>
      </c>
      <c r="I163" s="124">
        <f t="shared" si="16"/>
        <v>40</v>
      </c>
    </row>
    <row r="164" spans="1:9" ht="15" x14ac:dyDescent="0.2">
      <c r="A164" s="142" t="s">
        <v>58</v>
      </c>
      <c r="B164" s="11">
        <v>10</v>
      </c>
      <c r="C164" s="39">
        <v>1</v>
      </c>
      <c r="D164" s="123">
        <f t="shared" si="15"/>
        <v>10</v>
      </c>
      <c r="E164" s="184" t="s">
        <v>289</v>
      </c>
      <c r="F164" s="185"/>
      <c r="G164" s="39">
        <v>8</v>
      </c>
      <c r="H164" s="39">
        <v>7</v>
      </c>
      <c r="I164" s="124">
        <f t="shared" si="16"/>
        <v>56</v>
      </c>
    </row>
    <row r="165" spans="1:9" ht="15" x14ac:dyDescent="0.2">
      <c r="A165" s="142" t="s">
        <v>59</v>
      </c>
      <c r="B165" s="11">
        <v>12</v>
      </c>
      <c r="C165" s="39"/>
      <c r="D165" s="123">
        <f t="shared" si="15"/>
        <v>0</v>
      </c>
      <c r="E165" s="184" t="s">
        <v>290</v>
      </c>
      <c r="F165" s="185"/>
      <c r="G165" s="39">
        <v>4</v>
      </c>
      <c r="H165" s="39">
        <v>4</v>
      </c>
      <c r="I165" s="124">
        <f t="shared" si="16"/>
        <v>16</v>
      </c>
    </row>
    <row r="166" spans="1:9" ht="15" x14ac:dyDescent="0.2">
      <c r="A166" s="142" t="s">
        <v>204</v>
      </c>
      <c r="B166" s="11">
        <v>5</v>
      </c>
      <c r="C166" s="39"/>
      <c r="D166" s="123">
        <f t="shared" si="15"/>
        <v>0</v>
      </c>
      <c r="E166" s="184" t="s">
        <v>291</v>
      </c>
      <c r="F166" s="185"/>
      <c r="G166" s="39">
        <v>8</v>
      </c>
      <c r="H166" s="39">
        <v>6</v>
      </c>
      <c r="I166" s="124">
        <f t="shared" si="16"/>
        <v>48</v>
      </c>
    </row>
    <row r="167" spans="1:9" ht="15" x14ac:dyDescent="0.2">
      <c r="A167" s="142" t="s">
        <v>152</v>
      </c>
      <c r="B167" s="11">
        <v>20</v>
      </c>
      <c r="C167" s="39"/>
      <c r="D167" s="123">
        <f t="shared" si="15"/>
        <v>0</v>
      </c>
      <c r="E167" s="184" t="s">
        <v>313</v>
      </c>
      <c r="F167" s="185"/>
      <c r="G167" s="39">
        <v>8</v>
      </c>
      <c r="H167" s="39">
        <v>2</v>
      </c>
      <c r="I167" s="124">
        <f t="shared" si="16"/>
        <v>16</v>
      </c>
    </row>
    <row r="168" spans="1:9" ht="15" x14ac:dyDescent="0.2">
      <c r="A168" s="142" t="s">
        <v>154</v>
      </c>
      <c r="B168" s="11">
        <v>5</v>
      </c>
      <c r="C168" s="39"/>
      <c r="D168" s="123">
        <f t="shared" si="15"/>
        <v>0</v>
      </c>
      <c r="E168" s="184" t="s">
        <v>292</v>
      </c>
      <c r="F168" s="185"/>
      <c r="G168" s="39">
        <v>8</v>
      </c>
      <c r="H168" s="39">
        <v>7</v>
      </c>
      <c r="I168" s="124">
        <f t="shared" si="16"/>
        <v>56</v>
      </c>
    </row>
    <row r="169" spans="1:9" ht="15" x14ac:dyDescent="0.2">
      <c r="A169" s="142" t="s">
        <v>156</v>
      </c>
      <c r="B169" s="11">
        <v>40</v>
      </c>
      <c r="C169" s="39"/>
      <c r="D169" s="123">
        <f t="shared" si="15"/>
        <v>0</v>
      </c>
      <c r="E169" s="184" t="s">
        <v>293</v>
      </c>
      <c r="F169" s="185"/>
      <c r="G169" s="39">
        <v>8</v>
      </c>
      <c r="H169" s="39">
        <v>6</v>
      </c>
      <c r="I169" s="124">
        <f t="shared" si="16"/>
        <v>48</v>
      </c>
    </row>
    <row r="170" spans="1:9" ht="15" x14ac:dyDescent="0.2">
      <c r="A170" s="142" t="s">
        <v>276</v>
      </c>
      <c r="B170" s="11">
        <v>5</v>
      </c>
      <c r="C170" s="39">
        <v>3</v>
      </c>
      <c r="D170" s="123">
        <f t="shared" si="15"/>
        <v>15</v>
      </c>
      <c r="E170" s="184" t="s">
        <v>294</v>
      </c>
      <c r="F170" s="185"/>
      <c r="G170" s="39">
        <v>8</v>
      </c>
      <c r="H170" s="39">
        <v>8</v>
      </c>
      <c r="I170" s="124">
        <f t="shared" si="16"/>
        <v>64</v>
      </c>
    </row>
    <row r="171" spans="1:9" ht="15" x14ac:dyDescent="0.2">
      <c r="A171" s="2"/>
      <c r="B171" s="41"/>
      <c r="C171" s="39"/>
      <c r="D171" s="123">
        <f t="shared" si="15"/>
        <v>0</v>
      </c>
      <c r="E171" s="184" t="s">
        <v>304</v>
      </c>
      <c r="F171" s="185"/>
      <c r="G171" s="39">
        <v>15</v>
      </c>
      <c r="H171" s="39">
        <v>1</v>
      </c>
      <c r="I171" s="124">
        <f t="shared" si="16"/>
        <v>15</v>
      </c>
    </row>
    <row r="172" spans="1:9" ht="15" x14ac:dyDescent="0.2">
      <c r="A172" s="2"/>
      <c r="B172" s="41"/>
      <c r="C172" s="39"/>
      <c r="D172" s="123">
        <f t="shared" si="15"/>
        <v>0</v>
      </c>
      <c r="E172" s="184" t="s">
        <v>305</v>
      </c>
      <c r="F172" s="185"/>
      <c r="G172" s="39">
        <v>8</v>
      </c>
      <c r="H172" s="39">
        <v>1</v>
      </c>
      <c r="I172" s="124">
        <f t="shared" si="16"/>
        <v>8</v>
      </c>
    </row>
    <row r="173" spans="1:9" ht="15" x14ac:dyDescent="0.2">
      <c r="A173" s="2"/>
      <c r="B173" s="41"/>
      <c r="C173" s="39"/>
      <c r="D173" s="123">
        <f t="shared" si="15"/>
        <v>0</v>
      </c>
      <c r="E173" s="196"/>
      <c r="F173" s="197"/>
      <c r="G173" s="39"/>
      <c r="H173" s="39"/>
      <c r="I173" s="124">
        <f t="shared" si="16"/>
        <v>0</v>
      </c>
    </row>
    <row r="174" spans="1:9" ht="15" x14ac:dyDescent="0.2">
      <c r="A174" s="2"/>
      <c r="B174" s="41"/>
      <c r="C174" s="39"/>
      <c r="D174" s="123">
        <f t="shared" si="15"/>
        <v>0</v>
      </c>
      <c r="E174" s="196"/>
      <c r="F174" s="197"/>
      <c r="G174" s="39"/>
      <c r="H174" s="39"/>
      <c r="I174" s="124">
        <f t="shared" si="16"/>
        <v>0</v>
      </c>
    </row>
    <row r="175" spans="1:9" ht="15" x14ac:dyDescent="0.2">
      <c r="A175" s="2"/>
      <c r="B175" s="41"/>
      <c r="C175" s="39"/>
      <c r="D175" s="123">
        <f t="shared" si="15"/>
        <v>0</v>
      </c>
      <c r="E175" s="196"/>
      <c r="F175" s="197"/>
      <c r="G175" s="39"/>
      <c r="H175" s="39"/>
      <c r="I175" s="124">
        <f t="shared" si="16"/>
        <v>0</v>
      </c>
    </row>
    <row r="176" spans="1:9" ht="15" x14ac:dyDescent="0.2">
      <c r="A176" s="50"/>
      <c r="B176" s="39"/>
      <c r="C176" s="39"/>
      <c r="D176" s="123">
        <f t="shared" si="15"/>
        <v>0</v>
      </c>
      <c r="E176" s="173"/>
      <c r="F176" s="188"/>
      <c r="G176" s="39"/>
      <c r="H176" s="39"/>
      <c r="I176" s="124">
        <f t="shared" si="16"/>
        <v>0</v>
      </c>
    </row>
    <row r="177" spans="1:12" ht="15" x14ac:dyDescent="0.2">
      <c r="A177" s="50"/>
      <c r="B177" s="39"/>
      <c r="C177" s="39"/>
      <c r="D177" s="123">
        <f t="shared" si="15"/>
        <v>0</v>
      </c>
      <c r="E177" s="173"/>
      <c r="F177" s="188"/>
      <c r="G177" s="39"/>
      <c r="H177" s="39"/>
      <c r="I177" s="124">
        <f t="shared" si="16"/>
        <v>0</v>
      </c>
    </row>
    <row r="178" spans="1:12" ht="15" x14ac:dyDescent="0.2">
      <c r="A178" s="50"/>
      <c r="B178" s="39"/>
      <c r="C178" s="39"/>
      <c r="D178" s="123">
        <f t="shared" si="15"/>
        <v>0</v>
      </c>
      <c r="E178" s="173"/>
      <c r="F178" s="188"/>
      <c r="G178" s="39"/>
      <c r="H178" s="39"/>
      <c r="I178" s="124">
        <f t="shared" si="16"/>
        <v>0</v>
      </c>
    </row>
    <row r="179" spans="1:12" ht="15" x14ac:dyDescent="0.2">
      <c r="A179" s="50"/>
      <c r="B179" s="39"/>
      <c r="C179" s="39"/>
      <c r="D179" s="123">
        <f t="shared" si="15"/>
        <v>0</v>
      </c>
      <c r="E179" s="299"/>
      <c r="F179" s="300"/>
      <c r="G179" s="39"/>
      <c r="H179" s="39"/>
      <c r="I179" s="124">
        <f t="shared" si="16"/>
        <v>0</v>
      </c>
    </row>
    <row r="180" spans="1:12" ht="15.75" thickBot="1" x14ac:dyDescent="0.25">
      <c r="A180" s="100"/>
      <c r="B180" s="74"/>
      <c r="C180" s="74"/>
      <c r="D180" s="123">
        <f t="shared" si="15"/>
        <v>0</v>
      </c>
      <c r="E180" s="307"/>
      <c r="F180" s="308"/>
      <c r="G180" s="74"/>
      <c r="H180" s="74"/>
      <c r="I180" s="124">
        <f t="shared" si="16"/>
        <v>0</v>
      </c>
      <c r="J180" s="75"/>
    </row>
    <row r="181" spans="1:12" ht="16.5" thickTop="1" x14ac:dyDescent="0.25">
      <c r="A181" s="117" t="s">
        <v>27</v>
      </c>
      <c r="B181" s="118"/>
      <c r="C181" s="118">
        <f>SUM(C131:C180)</f>
        <v>123</v>
      </c>
      <c r="D181" s="120">
        <f>SUM(D131:D180)</f>
        <v>367</v>
      </c>
      <c r="E181" s="309" t="s">
        <v>92</v>
      </c>
      <c r="F181" s="310"/>
      <c r="G181" s="118"/>
      <c r="H181" s="118">
        <f>SUM(H131:H180)</f>
        <v>138</v>
      </c>
      <c r="I181" s="119">
        <f>SUM(I131:I180)</f>
        <v>730</v>
      </c>
    </row>
    <row r="182" spans="1:12" x14ac:dyDescent="0.2">
      <c r="A182" s="103"/>
      <c r="B182" s="104"/>
      <c r="C182" s="104"/>
      <c r="D182" s="113"/>
      <c r="E182" s="295"/>
      <c r="F182" s="296"/>
      <c r="G182" s="104"/>
      <c r="H182" s="104"/>
      <c r="I182" s="106"/>
    </row>
    <row r="183" spans="1:12" ht="16.5" thickBot="1" x14ac:dyDescent="0.3">
      <c r="A183" s="51"/>
      <c r="B183" s="52"/>
      <c r="C183" s="52"/>
      <c r="D183" s="98"/>
      <c r="E183" s="286" t="s">
        <v>93</v>
      </c>
      <c r="F183" s="287"/>
      <c r="G183" s="76"/>
      <c r="H183" s="66">
        <f>SUM(C181,H181)</f>
        <v>261</v>
      </c>
      <c r="I183" s="78">
        <f>SUM(D181,I181)</f>
        <v>1097</v>
      </c>
    </row>
    <row r="184" spans="1:12" ht="21.75" thickTop="1" thickBot="1" x14ac:dyDescent="0.35">
      <c r="A184" s="53"/>
      <c r="B184" s="54"/>
      <c r="C184" s="54"/>
      <c r="D184" s="99"/>
      <c r="E184" s="288" t="s">
        <v>118</v>
      </c>
      <c r="F184" s="289"/>
      <c r="G184" s="77"/>
      <c r="H184" s="77">
        <f>SUM(H63,H125,H183)</f>
        <v>667</v>
      </c>
      <c r="I184" s="114">
        <f>SUM(I183,I125,I63)</f>
        <v>3812</v>
      </c>
    </row>
    <row r="185" spans="1:12" ht="20.25" x14ac:dyDescent="0.3">
      <c r="E185" s="34"/>
      <c r="F185" s="34"/>
      <c r="G185" s="32"/>
      <c r="H185" s="32"/>
      <c r="I185" s="33"/>
    </row>
    <row r="186" spans="1:12" ht="20.25" x14ac:dyDescent="0.3">
      <c r="E186" s="34"/>
      <c r="F186" s="34"/>
      <c r="G186" s="32"/>
      <c r="H186" s="32"/>
      <c r="I186" s="33"/>
    </row>
    <row r="187" spans="1:12" ht="15" thickBot="1" x14ac:dyDescent="0.25"/>
    <row r="188" spans="1:12" ht="21" thickBot="1" x14ac:dyDescent="0.35">
      <c r="A188" s="247" t="str">
        <f>A1</f>
        <v>NAME:  Joshua Wright</v>
      </c>
      <c r="B188" s="248"/>
      <c r="C188" s="248"/>
      <c r="D188" s="249"/>
      <c r="E188" s="250" t="str">
        <f>E1</f>
        <v xml:space="preserve">SR#:  </v>
      </c>
      <c r="F188" s="251"/>
      <c r="G188" s="251"/>
      <c r="H188" s="251"/>
      <c r="I188" s="251"/>
      <c r="J188" s="251"/>
      <c r="K188" s="251"/>
      <c r="L188" s="252"/>
    </row>
    <row r="189" spans="1:12" ht="52.5" customHeight="1" x14ac:dyDescent="0.2">
      <c r="A189" s="69" t="s">
        <v>0</v>
      </c>
      <c r="B189" s="202" t="s">
        <v>124</v>
      </c>
      <c r="C189" s="203"/>
      <c r="D189" s="204"/>
      <c r="E189" s="70" t="s">
        <v>126</v>
      </c>
      <c r="F189" s="202" t="s">
        <v>122</v>
      </c>
      <c r="G189" s="204"/>
      <c r="H189" s="146" t="s">
        <v>119</v>
      </c>
      <c r="I189" s="202" t="s">
        <v>120</v>
      </c>
      <c r="J189" s="204"/>
      <c r="K189" s="30" t="s">
        <v>121</v>
      </c>
      <c r="L189" s="71" t="s">
        <v>123</v>
      </c>
    </row>
    <row r="190" spans="1:12" ht="42.75" customHeight="1" x14ac:dyDescent="0.2">
      <c r="A190" s="283" t="s">
        <v>221</v>
      </c>
      <c r="B190" s="284"/>
      <c r="C190" s="284"/>
      <c r="D190" s="284"/>
      <c r="E190" s="284"/>
      <c r="F190" s="284"/>
      <c r="G190" s="284"/>
      <c r="H190" s="284"/>
      <c r="I190" s="284"/>
      <c r="J190" s="284"/>
      <c r="K190" s="284"/>
      <c r="L190" s="285"/>
    </row>
    <row r="191" spans="1:12" x14ac:dyDescent="0.2">
      <c r="A191" s="97" t="s">
        <v>295</v>
      </c>
      <c r="B191" s="205"/>
      <c r="C191" s="206"/>
      <c r="D191" s="207"/>
      <c r="E191" s="25"/>
      <c r="F191" s="205"/>
      <c r="G191" s="207"/>
      <c r="H191" s="39"/>
      <c r="I191" s="269"/>
      <c r="J191" s="271"/>
      <c r="K191" s="39"/>
      <c r="L191" s="55"/>
    </row>
    <row r="192" spans="1:12" ht="15" x14ac:dyDescent="0.2">
      <c r="A192" s="97" t="s">
        <v>296</v>
      </c>
      <c r="B192" s="208"/>
      <c r="C192" s="209"/>
      <c r="D192" s="197"/>
      <c r="E192" s="25"/>
      <c r="F192" s="205"/>
      <c r="G192" s="207"/>
      <c r="H192" s="39"/>
      <c r="I192" s="269"/>
      <c r="J192" s="271"/>
      <c r="K192" s="39"/>
      <c r="L192" s="55"/>
    </row>
    <row r="193" spans="1:12" ht="15" x14ac:dyDescent="0.2">
      <c r="A193" s="5"/>
      <c r="B193" s="208"/>
      <c r="C193" s="209"/>
      <c r="D193" s="197"/>
      <c r="E193" s="25"/>
      <c r="F193" s="205"/>
      <c r="G193" s="207"/>
      <c r="H193" s="39"/>
      <c r="I193" s="269"/>
      <c r="J193" s="271"/>
      <c r="K193" s="39"/>
      <c r="L193" s="55"/>
    </row>
    <row r="194" spans="1:12" ht="15" x14ac:dyDescent="0.2">
      <c r="A194" s="5" t="s">
        <v>61</v>
      </c>
      <c r="B194" s="208"/>
      <c r="C194" s="209"/>
      <c r="D194" s="197"/>
      <c r="E194" s="25"/>
      <c r="F194" s="205"/>
      <c r="G194" s="207"/>
      <c r="H194" s="39"/>
      <c r="I194" s="269"/>
      <c r="J194" s="271"/>
      <c r="K194" s="39"/>
      <c r="L194" s="55"/>
    </row>
    <row r="195" spans="1:12" ht="15" x14ac:dyDescent="0.2">
      <c r="A195" s="2" t="s">
        <v>60</v>
      </c>
      <c r="B195" s="269"/>
      <c r="C195" s="270"/>
      <c r="D195" s="271"/>
      <c r="E195" s="25"/>
      <c r="F195" s="205"/>
      <c r="G195" s="207"/>
      <c r="H195" s="39"/>
      <c r="I195" s="269"/>
      <c r="J195" s="271"/>
      <c r="K195" s="39"/>
      <c r="L195" s="55"/>
    </row>
    <row r="196" spans="1:12" ht="16.149999999999999" customHeight="1" thickBot="1" x14ac:dyDescent="0.25">
      <c r="A196" s="4" t="s">
        <v>61</v>
      </c>
      <c r="B196" s="272"/>
      <c r="C196" s="273"/>
      <c r="D196" s="274"/>
      <c r="E196" s="26"/>
      <c r="F196" s="301"/>
      <c r="G196" s="302"/>
      <c r="H196" s="56"/>
      <c r="I196" s="293"/>
      <c r="J196" s="294"/>
      <c r="K196" s="56"/>
      <c r="L196" s="57"/>
    </row>
    <row r="197" spans="1:12" ht="39.75" customHeight="1" thickTop="1" x14ac:dyDescent="0.2">
      <c r="A197" s="121" t="s">
        <v>0</v>
      </c>
      <c r="B197" s="202" t="s">
        <v>124</v>
      </c>
      <c r="C197" s="203"/>
      <c r="D197" s="204"/>
      <c r="E197" s="70" t="s">
        <v>126</v>
      </c>
      <c r="F197" s="281" t="s">
        <v>122</v>
      </c>
      <c r="G197" s="282"/>
      <c r="H197" s="85" t="s">
        <v>197</v>
      </c>
      <c r="I197" s="281" t="s">
        <v>198</v>
      </c>
      <c r="J197" s="282"/>
      <c r="K197" s="72" t="s">
        <v>199</v>
      </c>
      <c r="L197" s="73" t="s">
        <v>200</v>
      </c>
    </row>
    <row r="198" spans="1:12" ht="39" customHeight="1" x14ac:dyDescent="0.2">
      <c r="A198" s="283" t="s">
        <v>222</v>
      </c>
      <c r="B198" s="284"/>
      <c r="C198" s="284"/>
      <c r="D198" s="284"/>
      <c r="E198" s="284"/>
      <c r="F198" s="284"/>
      <c r="G198" s="284"/>
      <c r="H198" s="284"/>
      <c r="I198" s="284"/>
      <c r="J198" s="284"/>
      <c r="K198" s="284"/>
      <c r="L198" s="285"/>
    </row>
    <row r="199" spans="1:12" ht="15" x14ac:dyDescent="0.2">
      <c r="A199" s="2" t="s">
        <v>237</v>
      </c>
      <c r="B199" s="208"/>
      <c r="C199" s="209"/>
      <c r="D199" s="197"/>
      <c r="E199" s="25" t="s">
        <v>301</v>
      </c>
      <c r="F199" s="205">
        <v>2019</v>
      </c>
      <c r="G199" s="207"/>
      <c r="H199" s="39">
        <v>1500</v>
      </c>
      <c r="I199" s="269" t="s">
        <v>314</v>
      </c>
      <c r="J199" s="271"/>
      <c r="K199" s="39" t="s">
        <v>315</v>
      </c>
      <c r="L199" s="55" t="s">
        <v>316</v>
      </c>
    </row>
    <row r="200" spans="1:12" ht="15" x14ac:dyDescent="0.2">
      <c r="A200" s="2" t="s">
        <v>323</v>
      </c>
      <c r="B200" s="208"/>
      <c r="C200" s="209"/>
      <c r="D200" s="197"/>
      <c r="E200" s="25" t="s">
        <v>298</v>
      </c>
      <c r="F200" s="205" t="s">
        <v>324</v>
      </c>
      <c r="G200" s="207"/>
      <c r="H200" s="39">
        <v>2000</v>
      </c>
      <c r="I200" s="269" t="s">
        <v>299</v>
      </c>
      <c r="J200" s="271"/>
      <c r="K200" s="39" t="s">
        <v>297</v>
      </c>
      <c r="L200" s="55" t="s">
        <v>300</v>
      </c>
    </row>
    <row r="201" spans="1:12" ht="15" x14ac:dyDescent="0.2">
      <c r="A201" s="2" t="s">
        <v>62</v>
      </c>
      <c r="B201" s="269"/>
      <c r="C201" s="270"/>
      <c r="D201" s="271"/>
      <c r="E201" s="25"/>
      <c r="F201" s="205"/>
      <c r="G201" s="207"/>
      <c r="H201" s="39"/>
      <c r="I201" s="269"/>
      <c r="J201" s="271"/>
      <c r="K201" s="39"/>
      <c r="L201" s="55"/>
    </row>
    <row r="202" spans="1:12" ht="15" x14ac:dyDescent="0.2">
      <c r="A202" s="2" t="s">
        <v>62</v>
      </c>
      <c r="B202" s="208"/>
      <c r="C202" s="209"/>
      <c r="D202" s="197"/>
      <c r="E202" s="25"/>
      <c r="F202" s="205"/>
      <c r="G202" s="207"/>
      <c r="H202" s="39"/>
      <c r="I202" s="269"/>
      <c r="J202" s="271"/>
      <c r="K202" s="39"/>
      <c r="L202" s="55"/>
    </row>
    <row r="203" spans="1:12" ht="15" x14ac:dyDescent="0.2">
      <c r="A203" s="10" t="s">
        <v>188</v>
      </c>
      <c r="B203" s="208"/>
      <c r="C203" s="209"/>
      <c r="D203" s="197"/>
      <c r="E203" s="25"/>
      <c r="F203" s="205"/>
      <c r="G203" s="207"/>
      <c r="H203" s="39"/>
      <c r="I203" s="269"/>
      <c r="J203" s="271"/>
      <c r="K203" s="39"/>
      <c r="L203" s="55"/>
    </row>
    <row r="204" spans="1:12" ht="15" x14ac:dyDescent="0.2">
      <c r="A204" s="10" t="s">
        <v>189</v>
      </c>
      <c r="B204" s="208"/>
      <c r="C204" s="209"/>
      <c r="D204" s="197"/>
      <c r="E204" s="25"/>
      <c r="F204" s="205"/>
      <c r="G204" s="207"/>
      <c r="H204" s="39"/>
      <c r="I204" s="269"/>
      <c r="J204" s="271"/>
      <c r="K204" s="39"/>
      <c r="L204" s="55"/>
    </row>
    <row r="205" spans="1:12" ht="15" x14ac:dyDescent="0.2">
      <c r="A205" s="6" t="s">
        <v>243</v>
      </c>
      <c r="B205" s="208"/>
      <c r="C205" s="209"/>
      <c r="D205" s="197"/>
      <c r="E205" s="25" t="s">
        <v>302</v>
      </c>
      <c r="F205" s="205"/>
      <c r="G205" s="207"/>
      <c r="H205" s="39">
        <v>50</v>
      </c>
      <c r="I205" s="269" t="s">
        <v>303</v>
      </c>
      <c r="J205" s="271"/>
      <c r="K205" s="39" t="s">
        <v>317</v>
      </c>
      <c r="L205" s="55" t="s">
        <v>318</v>
      </c>
    </row>
    <row r="206" spans="1:12" ht="15" x14ac:dyDescent="0.2">
      <c r="A206" s="141" t="s">
        <v>243</v>
      </c>
      <c r="B206" s="208"/>
      <c r="C206" s="209"/>
      <c r="D206" s="197"/>
      <c r="E206" s="25" t="s">
        <v>322</v>
      </c>
      <c r="F206" s="205"/>
      <c r="G206" s="207"/>
      <c r="H206" s="39">
        <v>50</v>
      </c>
      <c r="I206" s="269" t="s">
        <v>319</v>
      </c>
      <c r="J206" s="271"/>
      <c r="K206" s="39" t="s">
        <v>318</v>
      </c>
      <c r="L206" s="55" t="s">
        <v>321</v>
      </c>
    </row>
    <row r="207" spans="1:12" ht="15" x14ac:dyDescent="0.2">
      <c r="A207" s="47" t="s">
        <v>322</v>
      </c>
      <c r="B207" s="269"/>
      <c r="C207" s="270"/>
      <c r="D207" s="271"/>
      <c r="E207" s="25" t="s">
        <v>322</v>
      </c>
      <c r="F207" s="205"/>
      <c r="G207" s="207"/>
      <c r="H207" s="39">
        <v>35</v>
      </c>
      <c r="I207" s="269" t="s">
        <v>320</v>
      </c>
      <c r="J207" s="271"/>
      <c r="K207" s="39" t="s">
        <v>318</v>
      </c>
      <c r="L207" s="55" t="s">
        <v>321</v>
      </c>
    </row>
    <row r="208" spans="1:12" ht="15.75" thickBot="1" x14ac:dyDescent="0.25">
      <c r="A208" s="140"/>
      <c r="B208" s="290"/>
      <c r="C208" s="291"/>
      <c r="D208" s="292"/>
      <c r="E208" s="74"/>
      <c r="F208" s="293"/>
      <c r="G208" s="294"/>
      <c r="H208" s="74"/>
      <c r="I208" s="293"/>
      <c r="J208" s="294"/>
      <c r="K208" s="74"/>
      <c r="L208" s="101"/>
    </row>
    <row r="209" spans="1:12" ht="48" customHeight="1" thickTop="1" x14ac:dyDescent="0.2">
      <c r="A209" s="275" t="s">
        <v>63</v>
      </c>
      <c r="B209" s="276"/>
      <c r="C209" s="276"/>
      <c r="D209" s="276"/>
      <c r="E209" s="276"/>
      <c r="F209" s="276"/>
      <c r="G209" s="276"/>
      <c r="H209" s="276"/>
      <c r="I209" s="276"/>
      <c r="J209" s="276"/>
      <c r="K209" s="276"/>
      <c r="L209" s="277"/>
    </row>
    <row r="210" spans="1:12" ht="15" customHeight="1" x14ac:dyDescent="0.2">
      <c r="A210" s="79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1"/>
    </row>
    <row r="211" spans="1:12" x14ac:dyDescent="0.2">
      <c r="A211" s="201"/>
      <c r="B211" s="201"/>
      <c r="C211" s="201"/>
      <c r="D211" s="201"/>
      <c r="E211" s="201"/>
      <c r="F211" s="201"/>
      <c r="G211" s="201"/>
      <c r="H211" s="201"/>
      <c r="I211" s="201"/>
      <c r="J211" s="201"/>
      <c r="K211" s="201"/>
      <c r="L211" s="201"/>
    </row>
    <row r="212" spans="1:12" x14ac:dyDescent="0.2">
      <c r="A212" s="201"/>
      <c r="B212" s="201"/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</row>
    <row r="213" spans="1:12" x14ac:dyDescent="0.2">
      <c r="A213" s="201"/>
      <c r="B213" s="201"/>
      <c r="C213" s="201"/>
      <c r="D213" s="201"/>
      <c r="E213" s="201"/>
      <c r="F213" s="201"/>
      <c r="G213" s="201"/>
      <c r="H213" s="201"/>
      <c r="I213" s="201"/>
      <c r="J213" s="201"/>
      <c r="K213" s="201"/>
      <c r="L213" s="201"/>
    </row>
    <row r="214" spans="1:12" x14ac:dyDescent="0.2">
      <c r="A214" s="201"/>
      <c r="B214" s="201"/>
      <c r="C214" s="201"/>
      <c r="D214" s="201"/>
      <c r="E214" s="201"/>
      <c r="F214" s="201"/>
      <c r="G214" s="201"/>
      <c r="H214" s="201"/>
      <c r="I214" s="201"/>
      <c r="J214" s="201"/>
      <c r="K214" s="201"/>
      <c r="L214" s="201"/>
    </row>
    <row r="215" spans="1:12" x14ac:dyDescent="0.2">
      <c r="A215" s="201"/>
      <c r="B215" s="201"/>
      <c r="C215" s="201"/>
      <c r="D215" s="201"/>
      <c r="E215" s="201"/>
      <c r="F215" s="201"/>
      <c r="G215" s="201"/>
      <c r="H215" s="201"/>
      <c r="I215" s="201"/>
      <c r="J215" s="201"/>
      <c r="K215" s="201"/>
      <c r="L215" s="201"/>
    </row>
    <row r="216" spans="1:12" x14ac:dyDescent="0.2">
      <c r="A216" s="201"/>
      <c r="B216" s="201"/>
      <c r="C216" s="201"/>
      <c r="D216" s="201"/>
      <c r="E216" s="201"/>
      <c r="F216" s="201"/>
      <c r="G216" s="201"/>
      <c r="H216" s="201"/>
      <c r="I216" s="201"/>
      <c r="J216" s="201"/>
      <c r="K216" s="201"/>
      <c r="L216" s="201"/>
    </row>
    <row r="217" spans="1:12" ht="18" customHeight="1" x14ac:dyDescent="0.2">
      <c r="A217" s="278" t="s">
        <v>223</v>
      </c>
      <c r="B217" s="279"/>
      <c r="C217" s="279"/>
      <c r="D217" s="279"/>
      <c r="E217" s="279"/>
      <c r="F217" s="279"/>
      <c r="G217" s="279"/>
      <c r="H217" s="279"/>
      <c r="I217" s="279"/>
      <c r="J217" s="279"/>
      <c r="K217" s="279"/>
      <c r="L217" s="280"/>
    </row>
    <row r="218" spans="1:12" ht="15" customHeight="1" x14ac:dyDescent="0.2">
      <c r="A218" s="58" t="s">
        <v>128</v>
      </c>
      <c r="B218" s="267" t="s">
        <v>132</v>
      </c>
      <c r="C218" s="267"/>
      <c r="D218" s="267"/>
      <c r="E218" s="59" t="s">
        <v>129</v>
      </c>
      <c r="F218" s="267" t="s">
        <v>130</v>
      </c>
      <c r="G218" s="267"/>
      <c r="H218" s="267"/>
      <c r="I218" s="59"/>
      <c r="J218" s="267" t="s">
        <v>131</v>
      </c>
      <c r="K218" s="267"/>
      <c r="L218" s="268"/>
    </row>
    <row r="219" spans="1:12" ht="15" customHeight="1" thickBot="1" x14ac:dyDescent="0.25">
      <c r="A219" s="132">
        <f>I184</f>
        <v>3812</v>
      </c>
      <c r="B219" s="194">
        <v>7</v>
      </c>
      <c r="C219" s="194"/>
      <c r="D219" s="194"/>
      <c r="E219" s="133">
        <f>A219*B219</f>
        <v>26684</v>
      </c>
      <c r="F219" s="194">
        <f>SUM(H199:H208)</f>
        <v>3635</v>
      </c>
      <c r="G219" s="194"/>
      <c r="H219" s="194"/>
      <c r="I219" s="133"/>
      <c r="J219" s="194">
        <f>E219+F219</f>
        <v>30319</v>
      </c>
      <c r="K219" s="194"/>
      <c r="L219" s="195"/>
    </row>
    <row r="220" spans="1:12" ht="15" customHeight="1" x14ac:dyDescent="0.2">
      <c r="A220" s="60"/>
      <c r="B220" s="60"/>
      <c r="C220" s="60"/>
      <c r="D220" s="60"/>
      <c r="E220" s="60"/>
      <c r="F220" s="82"/>
      <c r="G220" s="82"/>
      <c r="H220" s="82"/>
      <c r="I220" s="82"/>
      <c r="J220" s="189"/>
      <c r="K220" s="189"/>
      <c r="L220" s="189"/>
    </row>
  </sheetData>
  <sortState xmlns:xlrd2="http://schemas.microsoft.com/office/spreadsheetml/2017/richdata2" ref="A146:B168">
    <sortCondition ref="A146:A168"/>
  </sortState>
  <mergeCells count="265">
    <mergeCell ref="I192:J192"/>
    <mergeCell ref="I193:J193"/>
    <mergeCell ref="I194:J194"/>
    <mergeCell ref="I195:J195"/>
    <mergeCell ref="I196:J196"/>
    <mergeCell ref="I199:J199"/>
    <mergeCell ref="I200:J200"/>
    <mergeCell ref="E164:F164"/>
    <mergeCell ref="E165:F165"/>
    <mergeCell ref="E166:F166"/>
    <mergeCell ref="E167:F167"/>
    <mergeCell ref="E168:F168"/>
    <mergeCell ref="E169:F169"/>
    <mergeCell ref="E128:I128"/>
    <mergeCell ref="E176:F176"/>
    <mergeCell ref="E151:F151"/>
    <mergeCell ref="E153:F153"/>
    <mergeCell ref="E154:F154"/>
    <mergeCell ref="E116:F116"/>
    <mergeCell ref="E117:F117"/>
    <mergeCell ref="E119:F119"/>
    <mergeCell ref="F191:G191"/>
    <mergeCell ref="E180:F180"/>
    <mergeCell ref="E181:F181"/>
    <mergeCell ref="E144:F144"/>
    <mergeCell ref="E155:F155"/>
    <mergeCell ref="E171:F171"/>
    <mergeCell ref="E134:F134"/>
    <mergeCell ref="E135:F135"/>
    <mergeCell ref="E136:F136"/>
    <mergeCell ref="E137:F137"/>
    <mergeCell ref="E138:F138"/>
    <mergeCell ref="E143:F143"/>
    <mergeCell ref="E130:I130"/>
    <mergeCell ref="E123:F123"/>
    <mergeCell ref="E125:F125"/>
    <mergeCell ref="E124:F124"/>
    <mergeCell ref="A211:L211"/>
    <mergeCell ref="A212:L212"/>
    <mergeCell ref="A213:L213"/>
    <mergeCell ref="A214:L214"/>
    <mergeCell ref="A215:L215"/>
    <mergeCell ref="E182:F182"/>
    <mergeCell ref="E170:F170"/>
    <mergeCell ref="E139:F139"/>
    <mergeCell ref="E140:F140"/>
    <mergeCell ref="E141:F141"/>
    <mergeCell ref="E179:F179"/>
    <mergeCell ref="E177:F177"/>
    <mergeCell ref="E178:F178"/>
    <mergeCell ref="E156:F156"/>
    <mergeCell ref="E157:F157"/>
    <mergeCell ref="E158:F158"/>
    <mergeCell ref="E159:F159"/>
    <mergeCell ref="E160:F160"/>
    <mergeCell ref="F192:G192"/>
    <mergeCell ref="F193:G193"/>
    <mergeCell ref="F194:G194"/>
    <mergeCell ref="F195:G195"/>
    <mergeCell ref="F196:G196"/>
    <mergeCell ref="I203:J203"/>
    <mergeCell ref="B195:D195"/>
    <mergeCell ref="A190:L190"/>
    <mergeCell ref="E183:F183"/>
    <mergeCell ref="E184:F184"/>
    <mergeCell ref="B208:D208"/>
    <mergeCell ref="E188:L188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I201:J201"/>
    <mergeCell ref="I202:J202"/>
    <mergeCell ref="I204:J204"/>
    <mergeCell ref="I205:J205"/>
    <mergeCell ref="I206:J206"/>
    <mergeCell ref="I207:J207"/>
    <mergeCell ref="I208:J208"/>
    <mergeCell ref="I191:J191"/>
    <mergeCell ref="E21:F21"/>
    <mergeCell ref="E40:F40"/>
    <mergeCell ref="E25:F25"/>
    <mergeCell ref="E22:F22"/>
    <mergeCell ref="E32:F32"/>
    <mergeCell ref="E33:F33"/>
    <mergeCell ref="E34:F34"/>
    <mergeCell ref="E35:F35"/>
    <mergeCell ref="E41:F41"/>
    <mergeCell ref="B218:D218"/>
    <mergeCell ref="B219:D219"/>
    <mergeCell ref="J218:L218"/>
    <mergeCell ref="A188:D188"/>
    <mergeCell ref="B203:D203"/>
    <mergeCell ref="B204:D204"/>
    <mergeCell ref="B205:D205"/>
    <mergeCell ref="B206:D206"/>
    <mergeCell ref="B207:D207"/>
    <mergeCell ref="B196:D196"/>
    <mergeCell ref="B199:D199"/>
    <mergeCell ref="B200:D200"/>
    <mergeCell ref="A209:L209"/>
    <mergeCell ref="A217:L217"/>
    <mergeCell ref="I189:J189"/>
    <mergeCell ref="F219:H219"/>
    <mergeCell ref="F197:G197"/>
    <mergeCell ref="F189:G189"/>
    <mergeCell ref="F218:H218"/>
    <mergeCell ref="B197:D197"/>
    <mergeCell ref="B201:D201"/>
    <mergeCell ref="B202:D202"/>
    <mergeCell ref="A198:L198"/>
    <mergeCell ref="I197:J197"/>
    <mergeCell ref="A128:D128"/>
    <mergeCell ref="A130:D130"/>
    <mergeCell ref="E147:F147"/>
    <mergeCell ref="E148:F148"/>
    <mergeCell ref="E145:F145"/>
    <mergeCell ref="E146:F146"/>
    <mergeCell ref="E142:F142"/>
    <mergeCell ref="E2:F2"/>
    <mergeCell ref="E9:F9"/>
    <mergeCell ref="E10:F10"/>
    <mergeCell ref="E11:F11"/>
    <mergeCell ref="E4:F4"/>
    <mergeCell ref="E5:F5"/>
    <mergeCell ref="E6:F6"/>
    <mergeCell ref="E7:F7"/>
    <mergeCell ref="E8:F8"/>
    <mergeCell ref="E72:F72"/>
    <mergeCell ref="E73:F73"/>
    <mergeCell ref="E42:F42"/>
    <mergeCell ref="E60:F60"/>
    <mergeCell ref="E61:F61"/>
    <mergeCell ref="E63:F63"/>
    <mergeCell ref="E62:F62"/>
    <mergeCell ref="E77:F77"/>
    <mergeCell ref="A1:D1"/>
    <mergeCell ref="E1:I1"/>
    <mergeCell ref="A66:D66"/>
    <mergeCell ref="E66:I66"/>
    <mergeCell ref="E67:F67"/>
    <mergeCell ref="E23:F23"/>
    <mergeCell ref="E24:F24"/>
    <mergeCell ref="E20:F20"/>
    <mergeCell ref="E26:F26"/>
    <mergeCell ref="E27:F27"/>
    <mergeCell ref="E12:F12"/>
    <mergeCell ref="E13:F13"/>
    <mergeCell ref="B40:D40"/>
    <mergeCell ref="E38:F38"/>
    <mergeCell ref="E37:F37"/>
    <mergeCell ref="A46:D46"/>
    <mergeCell ref="E46:I46"/>
    <mergeCell ref="E14:F14"/>
    <mergeCell ref="E15:F15"/>
    <mergeCell ref="E16:F16"/>
    <mergeCell ref="E17:F17"/>
    <mergeCell ref="E31:F31"/>
    <mergeCell ref="E48:F48"/>
    <mergeCell ref="E49:F49"/>
    <mergeCell ref="A3:D3"/>
    <mergeCell ref="E3:I3"/>
    <mergeCell ref="A68:D68"/>
    <mergeCell ref="E68:I68"/>
    <mergeCell ref="E90:I90"/>
    <mergeCell ref="A102:D102"/>
    <mergeCell ref="E99:F99"/>
    <mergeCell ref="E36:F36"/>
    <mergeCell ref="E39:F39"/>
    <mergeCell ref="E78:F78"/>
    <mergeCell ref="E79:F79"/>
    <mergeCell ref="E80:F80"/>
    <mergeCell ref="E81:F81"/>
    <mergeCell ref="E83:F83"/>
    <mergeCell ref="E84:F84"/>
    <mergeCell ref="E85:F85"/>
    <mergeCell ref="E69:F69"/>
    <mergeCell ref="E19:F19"/>
    <mergeCell ref="E28:F28"/>
    <mergeCell ref="E29:F29"/>
    <mergeCell ref="E30:F30"/>
    <mergeCell ref="E45:F45"/>
    <mergeCell ref="E47:F47"/>
    <mergeCell ref="E18:I18"/>
    <mergeCell ref="E112:F112"/>
    <mergeCell ref="E103:F103"/>
    <mergeCell ref="B72:D72"/>
    <mergeCell ref="E105:F105"/>
    <mergeCell ref="E91:F91"/>
    <mergeCell ref="E92:F92"/>
    <mergeCell ref="E93:F93"/>
    <mergeCell ref="E94:F94"/>
    <mergeCell ref="E89:F89"/>
    <mergeCell ref="J220:L220"/>
    <mergeCell ref="E149:F149"/>
    <mergeCell ref="E150:F150"/>
    <mergeCell ref="E115:F115"/>
    <mergeCell ref="E118:F118"/>
    <mergeCell ref="E120:F120"/>
    <mergeCell ref="E131:F131"/>
    <mergeCell ref="E132:F132"/>
    <mergeCell ref="E133:F133"/>
    <mergeCell ref="J219:L219"/>
    <mergeCell ref="E172:F172"/>
    <mergeCell ref="E173:F173"/>
    <mergeCell ref="E174:F174"/>
    <mergeCell ref="E175:F175"/>
    <mergeCell ref="E152:I152"/>
    <mergeCell ref="E161:F161"/>
    <mergeCell ref="E162:F162"/>
    <mergeCell ref="E163:F163"/>
    <mergeCell ref="A216:L216"/>
    <mergeCell ref="B189:D189"/>
    <mergeCell ref="B191:D191"/>
    <mergeCell ref="B192:D192"/>
    <mergeCell ref="B193:D193"/>
    <mergeCell ref="B194:D194"/>
    <mergeCell ref="E43:F43"/>
    <mergeCell ref="E44:F44"/>
    <mergeCell ref="E88:F88"/>
    <mergeCell ref="E51:F51"/>
    <mergeCell ref="E59:F59"/>
    <mergeCell ref="E82:F82"/>
    <mergeCell ref="E86:F86"/>
    <mergeCell ref="E71:F71"/>
    <mergeCell ref="E74:F74"/>
    <mergeCell ref="E75:F75"/>
    <mergeCell ref="E76:F76"/>
    <mergeCell ref="E52:F52"/>
    <mergeCell ref="E53:F53"/>
    <mergeCell ref="E54:F54"/>
    <mergeCell ref="E55:F55"/>
    <mergeCell ref="E56:F56"/>
    <mergeCell ref="E87:F87"/>
    <mergeCell ref="E70:F70"/>
    <mergeCell ref="E113:F113"/>
    <mergeCell ref="A138:D138"/>
    <mergeCell ref="A142:D142"/>
    <mergeCell ref="E50:F50"/>
    <mergeCell ref="E114:I114"/>
    <mergeCell ref="E121:F121"/>
    <mergeCell ref="E122:F122"/>
    <mergeCell ref="E57:F57"/>
    <mergeCell ref="E58:F58"/>
    <mergeCell ref="E129:F129"/>
    <mergeCell ref="E98:F98"/>
    <mergeCell ref="E100:F100"/>
    <mergeCell ref="E101:F101"/>
    <mergeCell ref="E102:F102"/>
    <mergeCell ref="E95:F95"/>
    <mergeCell ref="E96:F96"/>
    <mergeCell ref="E97:F97"/>
    <mergeCell ref="E104:F104"/>
    <mergeCell ref="E106:F106"/>
    <mergeCell ref="E107:F107"/>
    <mergeCell ref="E108:F108"/>
    <mergeCell ref="E109:F109"/>
    <mergeCell ref="E110:F110"/>
    <mergeCell ref="E111:F111"/>
  </mergeCells>
  <printOptions horizontalCentered="1"/>
  <pageMargins left="0.2" right="0.2" top="0.6" bottom="0.5" header="0.3" footer="0.3"/>
  <pageSetup scale="71" fitToHeight="0" orientation="portrait" r:id="rId1"/>
  <headerFooter>
    <oddHeader>&amp;L&amp;"Arial,Bold"&amp;16DPS Household Goods Move Cube Sheet</oddHeader>
    <oddFooter>&amp;LPage &amp;P of &amp;N&amp;RREV 02-14-2024</oddFooter>
  </headerFooter>
  <rowBreaks count="3" manualBreakCount="3">
    <brk id="65" max="11" man="1"/>
    <brk id="127" max="11" man="1"/>
    <brk id="18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SOA Deptartment of Public Safety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D Adams</dc:creator>
  <cp:lastModifiedBy>Monkelien, Jason H (DPS)</cp:lastModifiedBy>
  <cp:lastPrinted>2024-02-14T20:16:50Z</cp:lastPrinted>
  <dcterms:created xsi:type="dcterms:W3CDTF">2017-11-02T17:14:09Z</dcterms:created>
  <dcterms:modified xsi:type="dcterms:W3CDTF">2025-12-17T18:55:34Z</dcterms:modified>
</cp:coreProperties>
</file>