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statewide\1. Bids RFPs RAPs Waivers\FY25\ITB\ITB 2525H079 Statewide Traffic Marking Paint Summer\Solicitation\"/>
    </mc:Choice>
  </mc:AlternateContent>
  <xr:revisionPtr revIDLastSave="0" documentId="13_ncr:1_{CCF1BB85-0F6A-4CF9-8587-EB5848ACDCFB}" xr6:coauthVersionLast="47" xr6:coauthVersionMax="47" xr10:uidLastSave="{00000000-0000-0000-0000-000000000000}"/>
  <bookViews>
    <workbookView xWindow="-120" yWindow="-120" windowWidth="29040" windowHeight="15840" xr2:uid="{7050DC7A-7B4C-452B-B5D4-EC02E86EA15E}"/>
  </bookViews>
  <sheets>
    <sheet name="Sheet1" sheetId="1" r:id="rId1"/>
  </sheets>
  <definedNames>
    <definedName name="_xlnm.Print_Area" localSheetId="0">Sheet1!$A$1:$N$60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L43" i="1" l="1"/>
  <c r="L44" i="1"/>
  <c r="L45" i="1"/>
  <c r="L46" i="1"/>
  <c r="L42" i="1"/>
  <c r="L34" i="1"/>
  <c r="L35" i="1"/>
  <c r="L36" i="1"/>
  <c r="L37" i="1"/>
  <c r="L38" i="1"/>
  <c r="L33" i="1"/>
  <c r="L27" i="1"/>
  <c r="L28" i="1"/>
  <c r="L29" i="1"/>
  <c r="L26" i="1"/>
  <c r="L21" i="1"/>
  <c r="L22" i="1"/>
  <c r="L20" i="1"/>
  <c r="L16" i="1"/>
  <c r="L17" i="1" s="1"/>
  <c r="E54" i="1" s="1"/>
  <c r="L11" i="1"/>
  <c r="L12" i="1"/>
  <c r="L10" i="1"/>
  <c r="L3" i="1"/>
  <c r="L4" i="1"/>
  <c r="L5" i="1"/>
  <c r="L6" i="1"/>
  <c r="L47" i="1" l="1"/>
  <c r="E58" i="1" s="1"/>
  <c r="L13" i="1"/>
  <c r="E53" i="1" s="1"/>
  <c r="L23" i="1"/>
  <c r="E55" i="1" s="1"/>
  <c r="L30" i="1"/>
  <c r="E56" i="1" s="1"/>
  <c r="L39" i="1"/>
  <c r="E57" i="1" s="1"/>
  <c r="L7" i="1"/>
  <c r="E52" i="1" s="1"/>
  <c r="E59" i="1" l="1"/>
</calcChain>
</file>

<file path=xl/sharedStrings.xml><?xml version="1.0" encoding="utf-8"?>
<sst xmlns="http://schemas.openxmlformats.org/spreadsheetml/2006/main" count="183" uniqueCount="56">
  <si>
    <t>Lot 2</t>
  </si>
  <si>
    <t>Item</t>
  </si>
  <si>
    <t>Location</t>
  </si>
  <si>
    <t>Description</t>
  </si>
  <si>
    <t>Spec</t>
  </si>
  <si>
    <t>Container Size</t>
  </si>
  <si>
    <t>Number of Containers</t>
  </si>
  <si>
    <t>Quantity in Gallons or Pounds</t>
  </si>
  <si>
    <t>Product Price per Gallon or Pound</t>
  </si>
  <si>
    <t>Freight Cost per Gallon or Pound</t>
  </si>
  <si>
    <t>Total Extended Price</t>
  </si>
  <si>
    <t>Required Delivery Date</t>
  </si>
  <si>
    <t>Gustavus Maintenance Station</t>
  </si>
  <si>
    <t>Glacier Park Road</t>
  </si>
  <si>
    <t xml:space="preserve">Yellow Solvent Based </t>
  </si>
  <si>
    <t>Airport or Highway Beads</t>
  </si>
  <si>
    <t>White Solvent Based</t>
  </si>
  <si>
    <t>55 Gallon Non-Returnable and Disposable Steel Drum</t>
  </si>
  <si>
    <t>Hoonah Maintenance Station</t>
  </si>
  <si>
    <t>Haines Maintenance Station</t>
  </si>
  <si>
    <t>Kake Maintenance Station</t>
  </si>
  <si>
    <t>Kodiak Maintenance Station</t>
  </si>
  <si>
    <t>Sitka Maintenance Station</t>
  </si>
  <si>
    <t>Juneau Maintenance Station</t>
  </si>
  <si>
    <t>345 Gallon Steel Reusable and Returnable Bulk Container</t>
  </si>
  <si>
    <t xml:space="preserve">Bulk Container Bag with 2,400 Pounds </t>
  </si>
  <si>
    <t>250 Gallon Stainless Steel Reusable and Returnable Bulk Container</t>
  </si>
  <si>
    <t>10 Gallon Non-Returnable and Disposable Steel Drum</t>
  </si>
  <si>
    <t>5 Gallon Non-Returnable and Disposable Steel Drum</t>
  </si>
  <si>
    <t>Solvent</t>
  </si>
  <si>
    <t xml:space="preserve">Black Solvent Based </t>
  </si>
  <si>
    <t xml:space="preserve">Blue Solvent Based </t>
  </si>
  <si>
    <t>Lot</t>
  </si>
  <si>
    <t>Southcoast Region Summary</t>
  </si>
  <si>
    <t>F.O.B. Point/Location</t>
  </si>
  <si>
    <t>Southcoast Lot TWO Extended Price</t>
  </si>
  <si>
    <t xml:space="preserve">Four </t>
  </si>
  <si>
    <t>One</t>
  </si>
  <si>
    <t>Two</t>
  </si>
  <si>
    <t>Four</t>
  </si>
  <si>
    <t>123 Postmark Drive #239 Gustavus, AK 99826</t>
  </si>
  <si>
    <t>700 Airport Way, Hoonah, AK 99829</t>
  </si>
  <si>
    <t xml:space="preserve">720 Main Street, Haines, AK 99827 </t>
  </si>
  <si>
    <t>553 Keku Road, Kake, AK 99830</t>
  </si>
  <si>
    <t>1500 Anton Larsen Bay Road, Kodiak, AK 99615</t>
  </si>
  <si>
    <t>605 Airport Road, Sitka, AK 99835</t>
  </si>
  <si>
    <t>DELIVERY ADDRESS:</t>
  </si>
  <si>
    <t>6860 Glacier Highway Juneau, AK 99801</t>
  </si>
  <si>
    <t>2I</t>
  </si>
  <si>
    <t>2K</t>
  </si>
  <si>
    <t>2J</t>
  </si>
  <si>
    <t>2M</t>
  </si>
  <si>
    <t>2O</t>
  </si>
  <si>
    <t>2P</t>
  </si>
  <si>
    <t>2Q</t>
  </si>
  <si>
    <t>Attachment A Bid Schedule - Lot 2 Southcoast Region Paint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</si>
</sst>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0" fillId="0" borderId="0" xfId="0" applyNumberFormat="1"/>
    <xf numFmtId="44" fontId="0" fillId="0" borderId="1" xfId="0" applyNumberFormat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44" fontId="0" fillId="0" borderId="6" xfId="1" applyFont="1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44" fontId="0" fillId="0" borderId="11" xfId="1" applyFont="1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44" fontId="0" fillId="0" borderId="14" xfId="1" applyFont="1" applyBorder="1"/>
    <xf numFmtId="3" fontId="0" fillId="0" borderId="0" xfId="0" applyNumberFormat="1"/>
    <xf numFmtId="0" fontId="0" fillId="0" borderId="0" xfId="0" applyAlignment="1">
      <alignment horizontal="right"/>
    </xf>
    <xf numFmtId="44" fontId="0" fillId="3" borderId="15" xfId="1" applyFont="1" applyFill="1" applyBorder="1" applyAlignment="1"/>
    <xf numFmtId="44" fontId="0" fillId="3" borderId="1" xfId="1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4" fontId="0" fillId="3" borderId="20" xfId="1" applyFont="1" applyFill="1" applyBorder="1" applyAlignment="1"/>
    <xf numFmtId="1" fontId="0" fillId="0" borderId="6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0" xfId="0" applyNumberFormat="1" applyAlignment="1">
      <alignment horizontal="center" wrapText="1"/>
    </xf>
    <xf numFmtId="44" fontId="0" fillId="0" borderId="0" xfId="1" applyFont="1" applyFill="1" applyBorder="1"/>
    <xf numFmtId="0" fontId="2" fillId="0" borderId="0" xfId="0" applyFont="1" applyAlignment="1">
      <alignment horizontal="right"/>
    </xf>
    <xf numFmtId="44" fontId="0" fillId="0" borderId="0" xfId="1" applyFont="1" applyFill="1" applyBorder="1" applyAlignment="1"/>
    <xf numFmtId="0" fontId="0" fillId="0" borderId="0" xfId="0" applyAlignment="1">
      <alignment horizontal="right" wrapText="1"/>
    </xf>
    <xf numFmtId="2" fontId="0" fillId="0" borderId="0" xfId="0" applyNumberFormat="1"/>
    <xf numFmtId="44" fontId="0" fillId="0" borderId="6" xfId="1" applyFont="1" applyBorder="1" applyProtection="1">
      <protection locked="0"/>
    </xf>
    <xf numFmtId="44" fontId="0" fillId="0" borderId="1" xfId="1" applyFont="1" applyBorder="1" applyProtection="1">
      <protection locked="0"/>
    </xf>
    <xf numFmtId="44" fontId="0" fillId="0" borderId="11" xfId="1" applyFont="1" applyBorder="1" applyProtection="1">
      <protection locked="0"/>
    </xf>
    <xf numFmtId="44" fontId="0" fillId="0" borderId="14" xfId="1" applyFont="1" applyBorder="1" applyProtection="1">
      <protection locked="0"/>
    </xf>
    <xf numFmtId="14" fontId="0" fillId="0" borderId="7" xfId="0" applyNumberFormat="1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/>
      <protection locked="0"/>
    </xf>
    <xf numFmtId="14" fontId="0" fillId="0" borderId="12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4" fontId="0" fillId="0" borderId="15" xfId="0" applyNumberFormat="1" applyBorder="1" applyAlignment="1" applyProtection="1">
      <alignment horizontal="center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right"/>
    </xf>
    <xf numFmtId="0" fontId="2" fillId="3" borderId="19" xfId="0" applyFont="1" applyFill="1" applyBorder="1" applyAlignment="1">
      <alignment horizontal="right"/>
    </xf>
    <xf numFmtId="0" fontId="2" fillId="3" borderId="16" xfId="0" applyFont="1" applyFill="1" applyBorder="1" applyAlignment="1">
      <alignment horizontal="right"/>
    </xf>
    <xf numFmtId="0" fontId="2" fillId="3" borderId="17" xfId="0" applyFont="1" applyFill="1" applyBorder="1" applyAlignment="1">
      <alignment horizontal="right"/>
    </xf>
    <xf numFmtId="0" fontId="2" fillId="0" borderId="21" xfId="0" applyFont="1" applyBorder="1" applyAlignment="1">
      <alignment horizontal="left"/>
    </xf>
    <xf numFmtId="0" fontId="0" fillId="0" borderId="21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89A65-6514-49BB-BA4B-D5B7DC5A6767}">
  <dimension ref="B1:S59"/>
  <sheetViews>
    <sheetView tabSelected="1" view="pageBreakPreview" zoomScale="90" zoomScaleNormal="100" zoomScaleSheetLayoutView="90" workbookViewId="0">
      <selection activeCell="P38" sqref="P38"/>
    </sheetView>
  </sheetViews>
  <sheetFormatPr defaultRowHeight="15" x14ac:dyDescent="0.25"/>
  <cols>
    <col min="1" max="1" width="1.140625" customWidth="1"/>
    <col min="2" max="2" width="5" style="4" bestFit="1" customWidth="1"/>
    <col min="3" max="3" width="4.85546875" bestFit="1" customWidth="1"/>
    <col min="4" max="4" width="29.140625" style="2" customWidth="1"/>
    <col min="5" max="5" width="23.42578125" bestFit="1" customWidth="1"/>
    <col min="6" max="6" width="5.42578125" style="4" bestFit="1" customWidth="1"/>
    <col min="7" max="7" width="60.7109375" bestFit="1" customWidth="1"/>
    <col min="8" max="8" width="10.7109375" style="4" customWidth="1"/>
    <col min="9" max="9" width="13.7109375" style="4" customWidth="1"/>
    <col min="10" max="10" width="12.42578125" customWidth="1"/>
    <col min="11" max="11" width="11.5703125" customWidth="1"/>
    <col min="12" max="12" width="13" customWidth="1"/>
    <col min="13" max="13" width="16.28515625" style="4" customWidth="1"/>
    <col min="14" max="14" width="1" customWidth="1"/>
    <col min="15" max="15" width="9.85546875" style="4" customWidth="1"/>
    <col min="16" max="16" width="10.28515625" style="38" bestFit="1" customWidth="1"/>
    <col min="17" max="17" width="29.7109375" customWidth="1"/>
    <col min="18" max="18" width="16.28515625" style="28" customWidth="1"/>
    <col min="19" max="19" width="9.28515625" bestFit="1" customWidth="1"/>
  </cols>
  <sheetData>
    <row r="1" spans="2:19" x14ac:dyDescent="0.25">
      <c r="B1" s="57" t="s">
        <v>55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2:19" s="1" customFormat="1" ht="48.75" customHeight="1" thickBot="1" x14ac:dyDescent="0.3">
      <c r="B2" s="1" t="s">
        <v>0</v>
      </c>
      <c r="C2" s="1" t="s">
        <v>1</v>
      </c>
      <c r="D2" s="3" t="s">
        <v>2</v>
      </c>
      <c r="E2" s="3" t="s">
        <v>3</v>
      </c>
      <c r="F2" s="1" t="s">
        <v>4</v>
      </c>
      <c r="G2" s="3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P2" s="40"/>
      <c r="R2" s="44"/>
    </row>
    <row r="3" spans="2:19" x14ac:dyDescent="0.25">
      <c r="B3" s="11" t="s">
        <v>48</v>
      </c>
      <c r="C3" s="12"/>
      <c r="D3" s="13" t="s">
        <v>12</v>
      </c>
      <c r="E3" s="12" t="s">
        <v>14</v>
      </c>
      <c r="F3" s="14" t="s">
        <v>37</v>
      </c>
      <c r="G3" s="12" t="s">
        <v>17</v>
      </c>
      <c r="H3" s="14">
        <f>I3/55</f>
        <v>2</v>
      </c>
      <c r="I3" s="35">
        <v>110</v>
      </c>
      <c r="J3" s="46">
        <v>0</v>
      </c>
      <c r="K3" s="46">
        <v>0</v>
      </c>
      <c r="L3" s="15">
        <f>I3*J3+I3*K3</f>
        <v>0</v>
      </c>
      <c r="M3" s="50"/>
      <c r="O3" s="38"/>
      <c r="Q3" s="9"/>
      <c r="S3" s="45"/>
    </row>
    <row r="4" spans="2:19" x14ac:dyDescent="0.25">
      <c r="B4" s="16" t="s">
        <v>48</v>
      </c>
      <c r="C4" s="5"/>
      <c r="D4" s="6" t="s">
        <v>12</v>
      </c>
      <c r="E4" s="5" t="s">
        <v>15</v>
      </c>
      <c r="F4" s="7" t="s">
        <v>36</v>
      </c>
      <c r="G4" s="5" t="s">
        <v>25</v>
      </c>
      <c r="H4" s="7">
        <v>1</v>
      </c>
      <c r="I4" s="36">
        <v>2400</v>
      </c>
      <c r="J4" s="47">
        <v>0</v>
      </c>
      <c r="K4" s="47">
        <v>0</v>
      </c>
      <c r="L4" s="8">
        <f t="shared" ref="L4:L6" si="0">I4*J4+I4*K4</f>
        <v>0</v>
      </c>
      <c r="M4" s="51"/>
      <c r="O4" s="38"/>
      <c r="Q4" s="9"/>
      <c r="S4" s="45"/>
    </row>
    <row r="5" spans="2:19" x14ac:dyDescent="0.25">
      <c r="B5" s="16" t="s">
        <v>48</v>
      </c>
      <c r="C5" s="5"/>
      <c r="D5" s="6" t="s">
        <v>13</v>
      </c>
      <c r="E5" s="5" t="s">
        <v>16</v>
      </c>
      <c r="F5" s="7" t="s">
        <v>37</v>
      </c>
      <c r="G5" s="5" t="s">
        <v>17</v>
      </c>
      <c r="H5" s="7">
        <v>2</v>
      </c>
      <c r="I5" s="36">
        <v>110</v>
      </c>
      <c r="J5" s="47">
        <v>0</v>
      </c>
      <c r="K5" s="47">
        <v>0</v>
      </c>
      <c r="L5" s="8">
        <f t="shared" si="0"/>
        <v>0</v>
      </c>
      <c r="M5" s="51"/>
      <c r="O5" s="38"/>
      <c r="Q5" s="9"/>
      <c r="S5" s="45"/>
    </row>
    <row r="6" spans="2:19" ht="15.75" thickBot="1" x14ac:dyDescent="0.3">
      <c r="B6" s="17" t="s">
        <v>48</v>
      </c>
      <c r="C6" s="18"/>
      <c r="D6" s="19" t="s">
        <v>13</v>
      </c>
      <c r="E6" s="18" t="s">
        <v>14</v>
      </c>
      <c r="F6" s="20" t="s">
        <v>37</v>
      </c>
      <c r="G6" s="18" t="s">
        <v>17</v>
      </c>
      <c r="H6" s="20">
        <v>2</v>
      </c>
      <c r="I6" s="37">
        <v>110</v>
      </c>
      <c r="J6" s="48">
        <v>0</v>
      </c>
      <c r="K6" s="48">
        <v>0</v>
      </c>
      <c r="L6" s="21">
        <f t="shared" si="0"/>
        <v>0</v>
      </c>
      <c r="M6" s="52"/>
      <c r="O6" s="38"/>
      <c r="Q6" s="9"/>
      <c r="S6" s="45"/>
    </row>
    <row r="7" spans="2:19" ht="15.75" thickBot="1" x14ac:dyDescent="0.3">
      <c r="B7" s="65" t="s">
        <v>46</v>
      </c>
      <c r="C7" s="66"/>
      <c r="D7" s="66"/>
      <c r="I7" s="38"/>
      <c r="J7" s="61" t="s">
        <v>10</v>
      </c>
      <c r="K7" s="62"/>
      <c r="L7" s="34">
        <f>SUM(L3:L6)</f>
        <v>0</v>
      </c>
      <c r="M7" s="53"/>
      <c r="O7" s="38"/>
      <c r="S7" s="45"/>
    </row>
    <row r="8" spans="2:19" x14ac:dyDescent="0.25">
      <c r="B8" s="31" t="s">
        <v>40</v>
      </c>
      <c r="C8" s="31"/>
      <c r="D8" s="31"/>
      <c r="E8" s="31"/>
      <c r="F8" s="31"/>
      <c r="G8" s="31"/>
      <c r="H8" s="31"/>
      <c r="I8" s="38"/>
      <c r="J8" s="42"/>
      <c r="K8" s="42"/>
      <c r="L8" s="43"/>
      <c r="M8" s="53"/>
      <c r="O8" s="38"/>
      <c r="S8" s="45"/>
    </row>
    <row r="9" spans="2:19" ht="8.1" customHeight="1" thickBot="1" x14ac:dyDescent="0.3">
      <c r="I9" s="38"/>
      <c r="M9" s="53"/>
      <c r="O9" s="38"/>
      <c r="S9" s="45"/>
    </row>
    <row r="10" spans="2:19" x14ac:dyDescent="0.25">
      <c r="B10" s="11" t="s">
        <v>49</v>
      </c>
      <c r="C10" s="12"/>
      <c r="D10" s="13" t="s">
        <v>18</v>
      </c>
      <c r="E10" s="12" t="s">
        <v>16</v>
      </c>
      <c r="F10" s="14" t="s">
        <v>37</v>
      </c>
      <c r="G10" s="12" t="s">
        <v>17</v>
      </c>
      <c r="H10" s="14">
        <v>2</v>
      </c>
      <c r="I10" s="35">
        <v>110</v>
      </c>
      <c r="J10" s="46">
        <v>0</v>
      </c>
      <c r="K10" s="46">
        <v>0</v>
      </c>
      <c r="L10" s="15">
        <f>I10*J10+I10*K10</f>
        <v>0</v>
      </c>
      <c r="M10" s="50"/>
      <c r="O10" s="38"/>
      <c r="S10" s="45"/>
    </row>
    <row r="11" spans="2:19" x14ac:dyDescent="0.25">
      <c r="B11" s="16" t="s">
        <v>49</v>
      </c>
      <c r="C11" s="5"/>
      <c r="D11" s="6" t="s">
        <v>18</v>
      </c>
      <c r="E11" s="5" t="s">
        <v>14</v>
      </c>
      <c r="F11" s="7" t="s">
        <v>37</v>
      </c>
      <c r="G11" s="5" t="s">
        <v>17</v>
      </c>
      <c r="H11" s="7">
        <v>2</v>
      </c>
      <c r="I11" s="36">
        <v>110</v>
      </c>
      <c r="J11" s="47">
        <v>0</v>
      </c>
      <c r="K11" s="47">
        <v>0</v>
      </c>
      <c r="L11" s="8">
        <f t="shared" ref="L11:L12" si="1">I11*J11+I11*K11</f>
        <v>0</v>
      </c>
      <c r="M11" s="51"/>
      <c r="O11" s="38"/>
    </row>
    <row r="12" spans="2:19" ht="15.75" thickBot="1" x14ac:dyDescent="0.3">
      <c r="B12" s="17" t="s">
        <v>49</v>
      </c>
      <c r="C12" s="18"/>
      <c r="D12" s="19" t="s">
        <v>18</v>
      </c>
      <c r="E12" s="18" t="s">
        <v>15</v>
      </c>
      <c r="F12" s="20" t="s">
        <v>39</v>
      </c>
      <c r="G12" s="18" t="s">
        <v>25</v>
      </c>
      <c r="H12" s="20">
        <v>1</v>
      </c>
      <c r="I12" s="37">
        <v>2400</v>
      </c>
      <c r="J12" s="48">
        <v>0</v>
      </c>
      <c r="K12" s="48">
        <v>0</v>
      </c>
      <c r="L12" s="21">
        <f t="shared" si="1"/>
        <v>0</v>
      </c>
      <c r="M12" s="52"/>
      <c r="O12" s="38"/>
    </row>
    <row r="13" spans="2:19" ht="15.75" thickBot="1" x14ac:dyDescent="0.3">
      <c r="B13" s="65" t="s">
        <v>46</v>
      </c>
      <c r="C13" s="66"/>
      <c r="D13" s="66"/>
      <c r="I13" s="38"/>
      <c r="J13" s="61" t="s">
        <v>10</v>
      </c>
      <c r="K13" s="62"/>
      <c r="L13" s="34">
        <f>SUM(L10:L12)</f>
        <v>0</v>
      </c>
      <c r="M13" s="53"/>
      <c r="O13" s="38"/>
      <c r="S13" s="27"/>
    </row>
    <row r="14" spans="2:19" x14ac:dyDescent="0.25">
      <c r="B14" s="31" t="s">
        <v>41</v>
      </c>
      <c r="C14" s="31"/>
      <c r="D14" s="31"/>
      <c r="E14" s="31"/>
      <c r="F14" s="31"/>
      <c r="G14" s="31"/>
      <c r="H14" s="31"/>
      <c r="I14" s="38"/>
      <c r="J14" s="42"/>
      <c r="K14" s="42"/>
      <c r="L14" s="43"/>
      <c r="M14" s="53"/>
      <c r="O14" s="38"/>
      <c r="S14" s="27"/>
    </row>
    <row r="15" spans="2:19" ht="8.1" customHeight="1" thickBot="1" x14ac:dyDescent="0.3">
      <c r="I15" s="38"/>
      <c r="J15" s="41"/>
      <c r="M15" s="53"/>
      <c r="O15" s="38"/>
    </row>
    <row r="16" spans="2:19" ht="15.75" thickBot="1" x14ac:dyDescent="0.3">
      <c r="B16" s="22" t="s">
        <v>50</v>
      </c>
      <c r="C16" s="23"/>
      <c r="D16" s="24" t="s">
        <v>19</v>
      </c>
      <c r="E16" s="23" t="s">
        <v>16</v>
      </c>
      <c r="F16" s="25" t="s">
        <v>37</v>
      </c>
      <c r="G16" s="23" t="s">
        <v>17</v>
      </c>
      <c r="H16" s="25">
        <v>1</v>
      </c>
      <c r="I16" s="39">
        <v>55</v>
      </c>
      <c r="J16" s="49">
        <v>0</v>
      </c>
      <c r="K16" s="49">
        <v>0</v>
      </c>
      <c r="L16" s="26">
        <f>I16*J16+I16*K16</f>
        <v>0</v>
      </c>
      <c r="M16" s="54"/>
      <c r="O16" s="38"/>
      <c r="S16" s="45"/>
    </row>
    <row r="17" spans="2:19" ht="15.75" thickBot="1" x14ac:dyDescent="0.3">
      <c r="B17" s="65" t="s">
        <v>46</v>
      </c>
      <c r="C17" s="66"/>
      <c r="D17" s="66"/>
      <c r="I17" s="38"/>
      <c r="J17" s="63" t="s">
        <v>10</v>
      </c>
      <c r="K17" s="64"/>
      <c r="L17" s="29">
        <f>SUM(L16)</f>
        <v>0</v>
      </c>
      <c r="M17" s="53"/>
      <c r="O17" s="38"/>
    </row>
    <row r="18" spans="2:19" x14ac:dyDescent="0.25">
      <c r="B18" s="31" t="s">
        <v>42</v>
      </c>
      <c r="C18" s="31"/>
      <c r="D18" s="31"/>
      <c r="E18" s="31"/>
      <c r="F18" s="31"/>
      <c r="G18" s="31"/>
      <c r="H18" s="31"/>
      <c r="I18" s="38"/>
      <c r="J18" s="42"/>
      <c r="K18" s="42"/>
      <c r="L18" s="43"/>
      <c r="M18" s="53"/>
      <c r="O18" s="38"/>
    </row>
    <row r="19" spans="2:19" ht="8.1" customHeight="1" thickBot="1" x14ac:dyDescent="0.3">
      <c r="I19" s="38"/>
      <c r="M19" s="53"/>
      <c r="O19" s="38"/>
    </row>
    <row r="20" spans="2:19" x14ac:dyDescent="0.25">
      <c r="B20" s="11" t="s">
        <v>51</v>
      </c>
      <c r="C20" s="12"/>
      <c r="D20" s="13" t="s">
        <v>20</v>
      </c>
      <c r="E20" s="12" t="s">
        <v>16</v>
      </c>
      <c r="F20" s="14" t="s">
        <v>37</v>
      </c>
      <c r="G20" s="12" t="s">
        <v>17</v>
      </c>
      <c r="H20" s="14">
        <v>3</v>
      </c>
      <c r="I20" s="35">
        <v>165</v>
      </c>
      <c r="J20" s="46">
        <v>0</v>
      </c>
      <c r="K20" s="46">
        <v>0</v>
      </c>
      <c r="L20" s="15">
        <f>14*J20+I20*K20</f>
        <v>0</v>
      </c>
      <c r="M20" s="50"/>
      <c r="O20" s="38"/>
      <c r="S20" s="27"/>
    </row>
    <row r="21" spans="2:19" x14ac:dyDescent="0.25">
      <c r="B21" s="16" t="s">
        <v>51</v>
      </c>
      <c r="C21" s="5"/>
      <c r="D21" s="6" t="s">
        <v>20</v>
      </c>
      <c r="E21" s="5" t="s">
        <v>14</v>
      </c>
      <c r="F21" s="7" t="s">
        <v>37</v>
      </c>
      <c r="G21" s="5" t="s">
        <v>17</v>
      </c>
      <c r="H21" s="7">
        <v>3</v>
      </c>
      <c r="I21" s="36">
        <v>165</v>
      </c>
      <c r="J21" s="47">
        <v>0</v>
      </c>
      <c r="K21" s="47">
        <v>0</v>
      </c>
      <c r="L21" s="8">
        <f t="shared" ref="L21:L22" si="2">14*J21+I21*K21</f>
        <v>0</v>
      </c>
      <c r="M21" s="51"/>
      <c r="O21" s="38"/>
    </row>
    <row r="22" spans="2:19" ht="15.75" thickBot="1" x14ac:dyDescent="0.3">
      <c r="B22" s="17" t="s">
        <v>51</v>
      </c>
      <c r="C22" s="18"/>
      <c r="D22" s="19" t="s">
        <v>20</v>
      </c>
      <c r="E22" s="18" t="s">
        <v>15</v>
      </c>
      <c r="F22" s="20" t="s">
        <v>39</v>
      </c>
      <c r="G22" s="18" t="s">
        <v>25</v>
      </c>
      <c r="H22" s="20">
        <v>1</v>
      </c>
      <c r="I22" s="37">
        <v>2400</v>
      </c>
      <c r="J22" s="48">
        <v>0</v>
      </c>
      <c r="K22" s="48">
        <v>0</v>
      </c>
      <c r="L22" s="21">
        <f t="shared" si="2"/>
        <v>0</v>
      </c>
      <c r="M22" s="52"/>
      <c r="O22" s="38"/>
    </row>
    <row r="23" spans="2:19" ht="15.75" thickBot="1" x14ac:dyDescent="0.3">
      <c r="B23" s="65" t="s">
        <v>46</v>
      </c>
      <c r="C23" s="66"/>
      <c r="D23" s="66"/>
      <c r="I23" s="38"/>
      <c r="J23" s="61" t="s">
        <v>10</v>
      </c>
      <c r="K23" s="62"/>
      <c r="L23" s="34">
        <f>SUM(L20:L22)</f>
        <v>0</v>
      </c>
      <c r="M23" s="53"/>
      <c r="O23" s="38"/>
    </row>
    <row r="24" spans="2:19" x14ac:dyDescent="0.25">
      <c r="B24" s="31" t="s">
        <v>43</v>
      </c>
      <c r="C24" s="31"/>
      <c r="D24" s="31"/>
      <c r="E24" s="31"/>
      <c r="F24" s="31"/>
      <c r="G24" s="31"/>
      <c r="H24" s="31"/>
      <c r="I24" s="38"/>
      <c r="J24" s="42"/>
      <c r="K24" s="42"/>
      <c r="L24" s="43"/>
      <c r="M24" s="53"/>
      <c r="O24" s="38"/>
    </row>
    <row r="25" spans="2:19" ht="8.1" customHeight="1" thickBot="1" x14ac:dyDescent="0.3">
      <c r="I25" s="38"/>
      <c r="M25" s="53"/>
      <c r="O25" s="38"/>
    </row>
    <row r="26" spans="2:19" x14ac:dyDescent="0.25">
      <c r="B26" s="11" t="s">
        <v>52</v>
      </c>
      <c r="C26" s="12"/>
      <c r="D26" s="13" t="s">
        <v>21</v>
      </c>
      <c r="E26" s="12" t="s">
        <v>16</v>
      </c>
      <c r="F26" s="14" t="s">
        <v>37</v>
      </c>
      <c r="G26" s="12" t="s">
        <v>24</v>
      </c>
      <c r="H26" s="14">
        <v>4</v>
      </c>
      <c r="I26" s="35">
        <v>1380</v>
      </c>
      <c r="J26" s="46">
        <v>0</v>
      </c>
      <c r="K26" s="46">
        <v>0</v>
      </c>
      <c r="L26" s="15">
        <f>I26*J26+I26*K26</f>
        <v>0</v>
      </c>
      <c r="M26" s="50"/>
      <c r="O26" s="38"/>
    </row>
    <row r="27" spans="2:19" x14ac:dyDescent="0.25">
      <c r="B27" s="16" t="s">
        <v>52</v>
      </c>
      <c r="C27" s="5"/>
      <c r="D27" s="6" t="s">
        <v>21</v>
      </c>
      <c r="E27" s="5" t="s">
        <v>14</v>
      </c>
      <c r="F27" s="7" t="s">
        <v>37</v>
      </c>
      <c r="G27" s="5" t="s">
        <v>24</v>
      </c>
      <c r="H27" s="7">
        <v>3</v>
      </c>
      <c r="I27" s="36">
        <v>1035</v>
      </c>
      <c r="J27" s="47">
        <v>0</v>
      </c>
      <c r="K27" s="47">
        <v>0</v>
      </c>
      <c r="L27" s="8">
        <f t="shared" ref="L27:L29" si="3">I27*J27+I27*K27</f>
        <v>0</v>
      </c>
      <c r="M27" s="51"/>
      <c r="O27" s="38"/>
    </row>
    <row r="28" spans="2:19" x14ac:dyDescent="0.25">
      <c r="B28" s="16" t="s">
        <v>52</v>
      </c>
      <c r="C28" s="5"/>
      <c r="D28" s="6" t="s">
        <v>21</v>
      </c>
      <c r="E28" s="5" t="s">
        <v>29</v>
      </c>
      <c r="F28" s="7" t="s">
        <v>38</v>
      </c>
      <c r="G28" s="5" t="s">
        <v>17</v>
      </c>
      <c r="H28" s="7">
        <v>2</v>
      </c>
      <c r="I28" s="36">
        <v>110</v>
      </c>
      <c r="J28" s="47">
        <v>0</v>
      </c>
      <c r="K28" s="47">
        <v>0</v>
      </c>
      <c r="L28" s="8">
        <f t="shared" si="3"/>
        <v>0</v>
      </c>
      <c r="M28" s="51"/>
      <c r="O28" s="38"/>
    </row>
    <row r="29" spans="2:19" ht="15.75" thickBot="1" x14ac:dyDescent="0.3">
      <c r="B29" s="17" t="s">
        <v>52</v>
      </c>
      <c r="C29" s="18"/>
      <c r="D29" s="19" t="s">
        <v>21</v>
      </c>
      <c r="E29" s="18" t="s">
        <v>15</v>
      </c>
      <c r="F29" s="20" t="s">
        <v>39</v>
      </c>
      <c r="G29" s="18" t="s">
        <v>25</v>
      </c>
      <c r="H29" s="20">
        <v>12</v>
      </c>
      <c r="I29" s="37">
        <v>28800</v>
      </c>
      <c r="J29" s="48">
        <v>0</v>
      </c>
      <c r="K29" s="48">
        <v>0</v>
      </c>
      <c r="L29" s="21">
        <f t="shared" si="3"/>
        <v>0</v>
      </c>
      <c r="M29" s="52"/>
      <c r="O29" s="38"/>
    </row>
    <row r="30" spans="2:19" ht="15.75" thickBot="1" x14ac:dyDescent="0.3">
      <c r="B30" s="65" t="s">
        <v>46</v>
      </c>
      <c r="C30" s="66"/>
      <c r="D30" s="66"/>
      <c r="I30" s="38"/>
      <c r="J30" s="61" t="s">
        <v>10</v>
      </c>
      <c r="K30" s="62"/>
      <c r="L30" s="34">
        <f>SUM(L26:L29)</f>
        <v>0</v>
      </c>
      <c r="M30" s="53"/>
      <c r="O30" s="38"/>
    </row>
    <row r="31" spans="2:19" x14ac:dyDescent="0.25">
      <c r="B31" s="31" t="s">
        <v>44</v>
      </c>
      <c r="C31" s="31"/>
      <c r="D31" s="31"/>
      <c r="E31" s="31"/>
      <c r="F31" s="31"/>
      <c r="G31" s="31"/>
      <c r="H31" s="31"/>
      <c r="I31" s="38"/>
      <c r="J31" s="42"/>
      <c r="K31" s="42"/>
      <c r="L31" s="43"/>
      <c r="M31" s="53"/>
      <c r="O31" s="38"/>
    </row>
    <row r="32" spans="2:19" ht="8.1" customHeight="1" thickBot="1" x14ac:dyDescent="0.3">
      <c r="I32" s="38"/>
      <c r="M32" s="53"/>
      <c r="O32" s="38"/>
    </row>
    <row r="33" spans="2:15" x14ac:dyDescent="0.25">
      <c r="B33" s="11" t="s">
        <v>53</v>
      </c>
      <c r="C33" s="12"/>
      <c r="D33" s="13" t="s">
        <v>22</v>
      </c>
      <c r="E33" s="12" t="s">
        <v>16</v>
      </c>
      <c r="F33" s="14" t="s">
        <v>37</v>
      </c>
      <c r="G33" s="12" t="s">
        <v>26</v>
      </c>
      <c r="H33" s="14">
        <v>1</v>
      </c>
      <c r="I33" s="35">
        <v>250</v>
      </c>
      <c r="J33" s="46">
        <v>0</v>
      </c>
      <c r="K33" s="46">
        <v>0</v>
      </c>
      <c r="L33" s="15">
        <f>I33*J33+I33*K33</f>
        <v>0</v>
      </c>
      <c r="M33" s="50"/>
      <c r="O33" s="38"/>
    </row>
    <row r="34" spans="2:15" x14ac:dyDescent="0.25">
      <c r="B34" s="16" t="s">
        <v>53</v>
      </c>
      <c r="C34" s="5"/>
      <c r="D34" s="6" t="s">
        <v>22</v>
      </c>
      <c r="E34" s="5" t="s">
        <v>14</v>
      </c>
      <c r="F34" s="7" t="s">
        <v>37</v>
      </c>
      <c r="G34" s="5" t="s">
        <v>17</v>
      </c>
      <c r="H34" s="7">
        <v>1</v>
      </c>
      <c r="I34" s="36">
        <v>55</v>
      </c>
      <c r="J34" s="47">
        <v>0</v>
      </c>
      <c r="K34" s="47">
        <v>0</v>
      </c>
      <c r="L34" s="8">
        <f t="shared" ref="L34:L38" si="4">I34*J34+I34*K34</f>
        <v>0</v>
      </c>
      <c r="M34" s="51"/>
      <c r="O34" s="38"/>
    </row>
    <row r="35" spans="2:15" x14ac:dyDescent="0.25">
      <c r="B35" s="16" t="s">
        <v>53</v>
      </c>
      <c r="C35" s="5"/>
      <c r="D35" s="6" t="s">
        <v>22</v>
      </c>
      <c r="E35" s="5" t="s">
        <v>30</v>
      </c>
      <c r="F35" s="7" t="s">
        <v>37</v>
      </c>
      <c r="G35" s="5" t="s">
        <v>27</v>
      </c>
      <c r="H35" s="7">
        <v>1</v>
      </c>
      <c r="I35" s="36">
        <v>10</v>
      </c>
      <c r="J35" s="47">
        <v>0</v>
      </c>
      <c r="K35" s="47">
        <v>0</v>
      </c>
      <c r="L35" s="8">
        <f t="shared" si="4"/>
        <v>0</v>
      </c>
      <c r="M35" s="51"/>
      <c r="O35" s="38"/>
    </row>
    <row r="36" spans="2:15" x14ac:dyDescent="0.25">
      <c r="B36" s="16" t="s">
        <v>53</v>
      </c>
      <c r="C36" s="5"/>
      <c r="D36" s="6" t="s">
        <v>22</v>
      </c>
      <c r="E36" s="5" t="s">
        <v>31</v>
      </c>
      <c r="F36" s="7" t="s">
        <v>37</v>
      </c>
      <c r="G36" s="5" t="s">
        <v>17</v>
      </c>
      <c r="H36" s="7">
        <v>1</v>
      </c>
      <c r="I36" s="36">
        <v>55</v>
      </c>
      <c r="J36" s="47">
        <v>0</v>
      </c>
      <c r="K36" s="47">
        <v>0</v>
      </c>
      <c r="L36" s="8">
        <f t="shared" si="4"/>
        <v>0</v>
      </c>
      <c r="M36" s="51"/>
      <c r="O36" s="38"/>
    </row>
    <row r="37" spans="2:15" x14ac:dyDescent="0.25">
      <c r="B37" s="16" t="s">
        <v>53</v>
      </c>
      <c r="C37" s="5"/>
      <c r="D37" s="6" t="s">
        <v>22</v>
      </c>
      <c r="E37" s="5" t="s">
        <v>29</v>
      </c>
      <c r="F37" s="7" t="s">
        <v>38</v>
      </c>
      <c r="G37" s="5" t="s">
        <v>17</v>
      </c>
      <c r="H37" s="7">
        <v>1</v>
      </c>
      <c r="I37" s="36">
        <v>55</v>
      </c>
      <c r="J37" s="47">
        <v>0</v>
      </c>
      <c r="K37" s="47">
        <v>0</v>
      </c>
      <c r="L37" s="8">
        <f t="shared" si="4"/>
        <v>0</v>
      </c>
      <c r="M37" s="51"/>
      <c r="O37" s="38"/>
    </row>
    <row r="38" spans="2:15" ht="15.75" thickBot="1" x14ac:dyDescent="0.3">
      <c r="B38" s="17" t="s">
        <v>53</v>
      </c>
      <c r="C38" s="18"/>
      <c r="D38" s="19" t="s">
        <v>22</v>
      </c>
      <c r="E38" s="18" t="s">
        <v>29</v>
      </c>
      <c r="F38" s="20" t="s">
        <v>38</v>
      </c>
      <c r="G38" s="18" t="s">
        <v>28</v>
      </c>
      <c r="H38" s="20">
        <v>3</v>
      </c>
      <c r="I38" s="37">
        <v>15</v>
      </c>
      <c r="J38" s="48">
        <v>0</v>
      </c>
      <c r="K38" s="48">
        <v>0</v>
      </c>
      <c r="L38" s="21">
        <f t="shared" si="4"/>
        <v>0</v>
      </c>
      <c r="M38" s="52"/>
      <c r="O38" s="38"/>
    </row>
    <row r="39" spans="2:15" ht="15.75" thickBot="1" x14ac:dyDescent="0.3">
      <c r="B39" s="65" t="s">
        <v>46</v>
      </c>
      <c r="C39" s="66"/>
      <c r="D39" s="66"/>
      <c r="I39" s="38"/>
      <c r="J39" s="61" t="s">
        <v>10</v>
      </c>
      <c r="K39" s="62"/>
      <c r="L39" s="34">
        <f>SUM(L33:L38)</f>
        <v>0</v>
      </c>
      <c r="M39" s="53"/>
      <c r="O39" s="38"/>
    </row>
    <row r="40" spans="2:15" x14ac:dyDescent="0.25">
      <c r="B40" s="31" t="s">
        <v>45</v>
      </c>
      <c r="C40" s="31"/>
      <c r="D40" s="31"/>
      <c r="E40" s="31"/>
      <c r="F40" s="31"/>
      <c r="G40" s="31"/>
      <c r="H40" s="31"/>
      <c r="I40" s="38"/>
      <c r="J40" s="42"/>
      <c r="K40" s="42"/>
      <c r="L40" s="43"/>
      <c r="M40" s="53"/>
      <c r="O40" s="38"/>
    </row>
    <row r="41" spans="2:15" ht="8.1" customHeight="1" thickBot="1" x14ac:dyDescent="0.3">
      <c r="I41" s="38"/>
      <c r="K41" s="41"/>
      <c r="M41" s="53"/>
      <c r="O41" s="38"/>
    </row>
    <row r="42" spans="2:15" x14ac:dyDescent="0.25">
      <c r="B42" s="11" t="s">
        <v>54</v>
      </c>
      <c r="C42" s="12"/>
      <c r="D42" s="13" t="s">
        <v>23</v>
      </c>
      <c r="E42" s="12" t="s">
        <v>16</v>
      </c>
      <c r="F42" s="14" t="s">
        <v>37</v>
      </c>
      <c r="G42" s="12" t="s">
        <v>17</v>
      </c>
      <c r="H42" s="14">
        <v>8</v>
      </c>
      <c r="I42" s="35">
        <v>440</v>
      </c>
      <c r="J42" s="46">
        <v>0</v>
      </c>
      <c r="K42" s="46">
        <v>0</v>
      </c>
      <c r="L42" s="15">
        <f>I42*J42+I42*K42</f>
        <v>0</v>
      </c>
      <c r="M42" s="50"/>
      <c r="O42" s="38"/>
    </row>
    <row r="43" spans="2:15" x14ac:dyDescent="0.25">
      <c r="B43" s="16" t="s">
        <v>54</v>
      </c>
      <c r="C43" s="5"/>
      <c r="D43" s="6" t="s">
        <v>23</v>
      </c>
      <c r="E43" s="5" t="s">
        <v>14</v>
      </c>
      <c r="F43" s="7" t="s">
        <v>37</v>
      </c>
      <c r="G43" s="5" t="s">
        <v>17</v>
      </c>
      <c r="H43" s="7">
        <v>3</v>
      </c>
      <c r="I43" s="36">
        <v>165</v>
      </c>
      <c r="J43" s="47">
        <v>0</v>
      </c>
      <c r="K43" s="47">
        <v>0</v>
      </c>
      <c r="L43" s="8">
        <f t="shared" ref="L43:L46" si="5">I43*J43+I43*K43</f>
        <v>0</v>
      </c>
      <c r="M43" s="51"/>
      <c r="O43" s="38"/>
    </row>
    <row r="44" spans="2:15" x14ac:dyDescent="0.25">
      <c r="B44" s="16" t="s">
        <v>54</v>
      </c>
      <c r="C44" s="5"/>
      <c r="D44" s="6" t="s">
        <v>23</v>
      </c>
      <c r="E44" s="5" t="s">
        <v>31</v>
      </c>
      <c r="F44" s="7" t="s">
        <v>37</v>
      </c>
      <c r="G44" s="5" t="s">
        <v>17</v>
      </c>
      <c r="H44" s="7">
        <v>1</v>
      </c>
      <c r="I44" s="36">
        <v>55</v>
      </c>
      <c r="J44" s="47">
        <v>0</v>
      </c>
      <c r="K44" s="47">
        <v>0</v>
      </c>
      <c r="L44" s="8">
        <f t="shared" si="5"/>
        <v>0</v>
      </c>
      <c r="M44" s="51"/>
      <c r="O44" s="38"/>
    </row>
    <row r="45" spans="2:15" x14ac:dyDescent="0.25">
      <c r="B45" s="16" t="s">
        <v>54</v>
      </c>
      <c r="C45" s="5"/>
      <c r="D45" s="6" t="s">
        <v>23</v>
      </c>
      <c r="E45" s="5" t="s">
        <v>29</v>
      </c>
      <c r="F45" s="7" t="s">
        <v>38</v>
      </c>
      <c r="G45" s="5" t="s">
        <v>17</v>
      </c>
      <c r="H45" s="7">
        <v>1</v>
      </c>
      <c r="I45" s="36">
        <v>55</v>
      </c>
      <c r="J45" s="47">
        <v>0</v>
      </c>
      <c r="K45" s="47">
        <v>0</v>
      </c>
      <c r="L45" s="8">
        <f t="shared" si="5"/>
        <v>0</v>
      </c>
      <c r="M45" s="51"/>
      <c r="O45" s="38"/>
    </row>
    <row r="46" spans="2:15" ht="15.75" thickBot="1" x14ac:dyDescent="0.3">
      <c r="B46" s="17" t="s">
        <v>54</v>
      </c>
      <c r="C46" s="18"/>
      <c r="D46" s="19" t="s">
        <v>23</v>
      </c>
      <c r="E46" s="18" t="s">
        <v>15</v>
      </c>
      <c r="F46" s="20" t="s">
        <v>39</v>
      </c>
      <c r="G46" s="18" t="s">
        <v>25</v>
      </c>
      <c r="H46" s="20">
        <v>3</v>
      </c>
      <c r="I46" s="37">
        <v>7200</v>
      </c>
      <c r="J46" s="48">
        <v>0</v>
      </c>
      <c r="K46" s="48">
        <v>0</v>
      </c>
      <c r="L46" s="21">
        <f t="shared" si="5"/>
        <v>0</v>
      </c>
      <c r="M46" s="52"/>
      <c r="O46" s="38"/>
    </row>
    <row r="47" spans="2:15" ht="15.75" thickBot="1" x14ac:dyDescent="0.3">
      <c r="B47" s="65" t="s">
        <v>46</v>
      </c>
      <c r="C47" s="66"/>
      <c r="D47" s="66"/>
      <c r="J47" s="61" t="s">
        <v>10</v>
      </c>
      <c r="K47" s="62"/>
      <c r="L47" s="34">
        <f>SUM(L42:L46)</f>
        <v>0</v>
      </c>
    </row>
    <row r="48" spans="2:15" x14ac:dyDescent="0.25">
      <c r="B48" s="31" t="s">
        <v>47</v>
      </c>
      <c r="C48" s="31"/>
      <c r="D48" s="31"/>
      <c r="E48" s="31"/>
      <c r="F48" s="31"/>
      <c r="G48" s="31"/>
      <c r="H48" s="31"/>
      <c r="J48" s="42"/>
      <c r="K48" s="42"/>
      <c r="L48" s="43"/>
    </row>
    <row r="49" spans="3:5" ht="8.1" customHeight="1" x14ac:dyDescent="0.25"/>
    <row r="50" spans="3:5" x14ac:dyDescent="0.25">
      <c r="C50" s="60" t="s">
        <v>33</v>
      </c>
      <c r="D50" s="60"/>
      <c r="E50" s="60"/>
    </row>
    <row r="51" spans="3:5" x14ac:dyDescent="0.25">
      <c r="C51" s="31" t="s">
        <v>32</v>
      </c>
      <c r="D51" s="32" t="s">
        <v>34</v>
      </c>
      <c r="E51" s="33" t="s">
        <v>10</v>
      </c>
    </row>
    <row r="52" spans="3:5" x14ac:dyDescent="0.25">
      <c r="C52" s="5" t="s">
        <v>48</v>
      </c>
      <c r="D52" s="6" t="s">
        <v>12</v>
      </c>
      <c r="E52" s="10">
        <f>L7</f>
        <v>0</v>
      </c>
    </row>
    <row r="53" spans="3:5" x14ac:dyDescent="0.25">
      <c r="C53" s="5" t="s">
        <v>49</v>
      </c>
      <c r="D53" s="6" t="s">
        <v>18</v>
      </c>
      <c r="E53" s="10">
        <f>L13</f>
        <v>0</v>
      </c>
    </row>
    <row r="54" spans="3:5" x14ac:dyDescent="0.25">
      <c r="C54" s="5" t="s">
        <v>50</v>
      </c>
      <c r="D54" s="6" t="s">
        <v>19</v>
      </c>
      <c r="E54" s="10">
        <f>L17</f>
        <v>0</v>
      </c>
    </row>
    <row r="55" spans="3:5" x14ac:dyDescent="0.25">
      <c r="C55" s="5" t="s">
        <v>51</v>
      </c>
      <c r="D55" s="6" t="s">
        <v>20</v>
      </c>
      <c r="E55" s="10">
        <f>L23</f>
        <v>0</v>
      </c>
    </row>
    <row r="56" spans="3:5" x14ac:dyDescent="0.25">
      <c r="C56" s="5" t="s">
        <v>52</v>
      </c>
      <c r="D56" s="6" t="s">
        <v>21</v>
      </c>
      <c r="E56" s="10">
        <f>L30</f>
        <v>0</v>
      </c>
    </row>
    <row r="57" spans="3:5" x14ac:dyDescent="0.25">
      <c r="C57" s="5" t="s">
        <v>53</v>
      </c>
      <c r="D57" s="6" t="s">
        <v>22</v>
      </c>
      <c r="E57" s="10">
        <f>L39</f>
        <v>0</v>
      </c>
    </row>
    <row r="58" spans="3:5" x14ac:dyDescent="0.25">
      <c r="C58" s="5" t="s">
        <v>54</v>
      </c>
      <c r="D58" s="6" t="s">
        <v>23</v>
      </c>
      <c r="E58" s="10">
        <f>L47</f>
        <v>0</v>
      </c>
    </row>
    <row r="59" spans="3:5" x14ac:dyDescent="0.25">
      <c r="C59" s="55" t="s">
        <v>35</v>
      </c>
      <c r="D59" s="56"/>
      <c r="E59" s="30">
        <f>SUM(E52:E58)</f>
        <v>0</v>
      </c>
    </row>
  </sheetData>
  <sheetProtection algorithmName="SHA-512" hashValue="YPj3AuqXXBdDb+PsmqCIX5fFXpiY8WwnrK+UeZJrMva0EHfm+EoA+Kz1hc+NCKtoRLUmHw5JPYmlZWKyML5R/g==" saltValue="Od+elaTPxnRgG9a2SSyypQ==" spinCount="100000" sheet="1" objects="1" scenarios="1"/>
  <protectedRanges>
    <protectedRange algorithmName="SHA-512" hashValue="JaAEV0CZk0XXs3irBlTlDvx02LkthX1lPHrd3GMbDpj4cK5+4ucVhdCqAOOBDYhbulbmMMR/Vn+4B7F517hgMQ==" saltValue="aLPo32gY0Sn9KDkx+Tsz0A==" spinCount="100000" sqref="J3:K6 J10:K12 J16:K16 J20:K22 J26:K29 J33:K38 J42:K46" name="Range1"/>
  </protectedRanges>
  <mergeCells count="17">
    <mergeCell ref="B7:D7"/>
    <mergeCell ref="C59:D59"/>
    <mergeCell ref="B1:M1"/>
    <mergeCell ref="C50:E50"/>
    <mergeCell ref="J7:K7"/>
    <mergeCell ref="J13:K13"/>
    <mergeCell ref="J17:K17"/>
    <mergeCell ref="J23:K23"/>
    <mergeCell ref="J30:K30"/>
    <mergeCell ref="J39:K39"/>
    <mergeCell ref="J47:K47"/>
    <mergeCell ref="B47:D47"/>
    <mergeCell ref="B39:D39"/>
    <mergeCell ref="B30:D30"/>
    <mergeCell ref="B23:D23"/>
    <mergeCell ref="B17:D17"/>
    <mergeCell ref="B13:D13"/>
  </mergeCells>
  <pageMargins left="0.7" right="0.7" top="0.75" bottom="0.75" header="0.3" footer="0.3"/>
  <pageSetup scale="4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Worsham, Dan M (DOT)</dc:creator>
  <cp:lastModifiedBy>Worsham, Dan M (DOT)</cp:lastModifiedBy>
  <dcterms:created xsi:type="dcterms:W3CDTF">2025-04-17T02:33:03Z</dcterms:created>
  <dcterms:modified xsi:type="dcterms:W3CDTF">2025-04-24T00:18:55Z</dcterms:modified>
</cp:coreProperties>
</file>