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F:\Procurement\Current Contracts\1625 DOH Contracts\1625-061 - DPA Printing and Mailing Services LONG TERM\"/>
    </mc:Choice>
  </mc:AlternateContent>
  <xr:revisionPtr revIDLastSave="0" documentId="13_ncr:1_{1CEE8E58-320B-4066-A9BA-2F9F2629FD49}" xr6:coauthVersionLast="47" xr6:coauthVersionMax="47" xr10:uidLastSave="{00000000-0000-0000-0000-000000000000}"/>
  <bookViews>
    <workbookView xWindow="-120" yWindow="-120" windowWidth="29040" windowHeight="15990" xr2:uid="{00000000-000D-0000-FFFF-FFFF00000000}"/>
  </bookViews>
  <sheets>
    <sheet name="Table 1" sheetId="1" r:id="rId1"/>
  </sheets>
  <definedNames>
    <definedName name="_xlnm.Print_Titles" localSheetId="0">'Table 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1" l="1"/>
  <c r="N7" i="1"/>
  <c r="N41" i="1"/>
  <c r="N40" i="1"/>
  <c r="N39" i="1"/>
  <c r="N38" i="1"/>
  <c r="N37" i="1"/>
  <c r="N36" i="1"/>
  <c r="N35" i="1"/>
  <c r="N34" i="1"/>
  <c r="N33" i="1"/>
  <c r="N32" i="1"/>
  <c r="N31" i="1"/>
  <c r="N30" i="1"/>
  <c r="N29" i="1"/>
  <c r="N28" i="1"/>
  <c r="N27" i="1"/>
  <c r="N26" i="1"/>
  <c r="N25" i="1"/>
  <c r="N24" i="1"/>
  <c r="N23" i="1"/>
  <c r="N22" i="1"/>
  <c r="N21" i="1"/>
  <c r="N20" i="1"/>
  <c r="N18" i="1"/>
  <c r="N17" i="1"/>
  <c r="N16" i="1"/>
  <c r="N14" i="1"/>
  <c r="N13" i="1"/>
  <c r="N12" i="1"/>
  <c r="N11" i="1"/>
  <c r="N10" i="1"/>
  <c r="N9" i="1"/>
  <c r="N42" i="1" l="1"/>
</calcChain>
</file>

<file path=xl/sharedStrings.xml><?xml version="1.0" encoding="utf-8"?>
<sst xmlns="http://schemas.openxmlformats.org/spreadsheetml/2006/main" count="295" uniqueCount="171">
  <si>
    <t>Del #</t>
  </si>
  <si>
    <t>SPECIFICATIONS FOR BULK PRINTING FORMS</t>
  </si>
  <si>
    <t>Gen 50c</t>
  </si>
  <si>
    <t>(06-3860)</t>
  </si>
  <si>
    <t>quartely</t>
  </si>
  <si>
    <t>22,090 per quarter</t>
  </si>
  <si>
    <t>Print Gen 72 Eligibility Review Form, assemble, and fold.</t>
  </si>
  <si>
    <t>(06-3670)</t>
  </si>
  <si>
    <t>quarterly</t>
  </si>
  <si>
    <t>15810 per quarter</t>
  </si>
  <si>
    <t>Gen 152</t>
  </si>
  <si>
    <t>1- 4-page printed head to foot, Page 5-6 printed head- to-head. Binding bound at the top, thin glue line at the top as the binding pre-folded Senior Care Program Form. Paper: 24# white. Order Frequency of the Gen 152 form is every Quarterly</t>
  </si>
  <si>
    <t>(06-3944)</t>
  </si>
  <si>
    <t>6 page / 8.5" x 11"</t>
  </si>
  <si>
    <t>8088 per quarter</t>
  </si>
  <si>
    <t>Med 4</t>
  </si>
  <si>
    <t>paper # 50# Cream Offset, Binding( inserting Sigs saddleback, wire stitching sadlleback). Printing double- sided, except pages 5 and 10 are one sided. 1.5 signature, trimming booklets 3 sides. Ink: black</t>
  </si>
  <si>
    <t>(06-8363)</t>
  </si>
  <si>
    <t>575 per quarter</t>
  </si>
  <si>
    <t>FSP 313</t>
  </si>
  <si>
    <t>2-page pamphlet, finished size:8.5”x11”, paper: 100# gloss test. Printing double-sided, 3 panel fold, full bleed trim. Ink black and PMS 1935</t>
  </si>
  <si>
    <t>(06-3959)</t>
  </si>
  <si>
    <t>2 pgs / 8.5"X11"</t>
  </si>
  <si>
    <t>Annual</t>
  </si>
  <si>
    <t>13,720 per year</t>
  </si>
  <si>
    <t>Snap Flyer #1</t>
  </si>
  <si>
    <t>paper:60# text weight, printing single-sided, Ink: Color</t>
  </si>
  <si>
    <t>5000 per year</t>
  </si>
  <si>
    <t>Snap Flyer # 2</t>
  </si>
  <si>
    <t>Paper 60# text weight. Printing single-sided, ink: color</t>
  </si>
  <si>
    <t>1 page / 8.5" x 11"</t>
  </si>
  <si>
    <t>750 per year</t>
  </si>
  <si>
    <t>HAP 1</t>
  </si>
  <si>
    <t>(06-3637</t>
  </si>
  <si>
    <t>16 pg/8.5"x11"</t>
  </si>
  <si>
    <t>8,750 per quarter</t>
  </si>
  <si>
    <t>SPECIFICATIONS FOR CARD STOCK</t>
  </si>
  <si>
    <t>DKC/Denali Cards (Mediciad Cards)</t>
  </si>
  <si>
    <t>Generate Card Stock (Batch)</t>
  </si>
  <si>
    <t>Special paper/card stock/ 8.5"X14"</t>
  </si>
  <si>
    <t>Annually</t>
  </si>
  <si>
    <t>180,000 per year</t>
  </si>
  <si>
    <t>Non-standard medicaid cards</t>
  </si>
  <si>
    <t>2-3 time a week</t>
  </si>
  <si>
    <t>15 monthly</t>
  </si>
  <si>
    <t>FSID</t>
  </si>
  <si>
    <t>15 cards at the of month</t>
  </si>
  <si>
    <t>SPECIFICATIONS FOR PRINTING, FOLDING,INSERTING AND MAILING NOTICES</t>
  </si>
  <si>
    <t>GEN 160</t>
  </si>
  <si>
    <t>Daily EIS Rights and Responsibilities Notices</t>
  </si>
  <si>
    <t>(06-3687)</t>
  </si>
  <si>
    <t>1 pg./ 8.5"X11"</t>
  </si>
  <si>
    <t>Daily M-F</t>
  </si>
  <si>
    <t>2,000-4,000</t>
  </si>
  <si>
    <t>#10 double window, Auto Stuff</t>
  </si>
  <si>
    <t>Zip Code Order</t>
  </si>
  <si>
    <t>ARIES AUTO</t>
  </si>
  <si>
    <t>Print Multiple variable page notices generated by ARIES system using 3X9 barcode to determine proper number of pages to be inserted into an envelope</t>
  </si>
  <si>
    <t>Varies</t>
  </si>
  <si>
    <t>3-7 pgs/ 8.5"X11"</t>
  </si>
  <si>
    <t>1,000-2,000</t>
  </si>
  <si>
    <t>Double window, Auto Stuff</t>
  </si>
  <si>
    <t>ARIES FLAT</t>
  </si>
  <si>
    <t>Multiple variable page notices generated by ARIES system hand inserted</t>
  </si>
  <si>
    <t>&gt;7 pgs/ 8.5"X11"</t>
  </si>
  <si>
    <t>50-75</t>
  </si>
  <si>
    <t>GEN 72 Notice</t>
  </si>
  <si>
    <t>Monthly</t>
  </si>
  <si>
    <t>Tri-fold</t>
  </si>
  <si>
    <t>Double window, w/special inserts and/or return envelopes</t>
  </si>
  <si>
    <t>PFD 1</t>
  </si>
  <si>
    <t>(06-3664)</t>
  </si>
  <si>
    <t>Seasonal/Daily</t>
  </si>
  <si>
    <t>10,000 monthly</t>
  </si>
  <si>
    <t>Tri-folded</t>
  </si>
  <si>
    <t>(06-4038)</t>
  </si>
  <si>
    <t>Senior Benefits Notice and Renewal Form- Notices are printed and insertedalong with review form.  Reports are generated on the 1st of the month, to be mailed within three (3) full business days of receipt by contractor from Public Assistance.</t>
  </si>
  <si>
    <t>800-1200</t>
  </si>
  <si>
    <t>Auto Roll Letters (mid month)</t>
  </si>
  <si>
    <t>N/A</t>
  </si>
  <si>
    <t>43400-87000</t>
  </si>
  <si>
    <t>HAP Notice</t>
  </si>
  <si>
    <t>Heating Assistance Letters Seasonal / Daily (October- July)</t>
  </si>
  <si>
    <t>70-115</t>
  </si>
  <si>
    <t>Special Mailings – as requested per timely notification to contractor</t>
  </si>
  <si>
    <t>Delayed applicaton Notice</t>
  </si>
  <si>
    <t>94 per daily</t>
  </si>
  <si>
    <t xml:space="preserve">GEN 72 </t>
  </si>
  <si>
    <t>this form will include an additional insert in notice X004-X041 occurs in PFD months</t>
  </si>
  <si>
    <t>UNIT PRICE</t>
  </si>
  <si>
    <t>COST</t>
  </si>
  <si>
    <t>Auto Roll Letters</t>
  </si>
  <si>
    <t>Print, pressure seal, fold and meter</t>
  </si>
  <si>
    <t>two-fold</t>
  </si>
  <si>
    <t>First Class, USPS- BMEU, Anchorage (Day Received)</t>
  </si>
  <si>
    <t>First Foodbank of Alaska</t>
  </si>
  <si>
    <t>One client set each, First Class, Per Piece, by Weight (Day Received)</t>
  </si>
  <si>
    <t>First Class, USPS- BMEU, Anchorage (w/in 3- Business Days of Receipt)</t>
  </si>
  <si>
    <t>One client set each, First Class, Per Piece, by Weight</t>
  </si>
  <si>
    <t>Non-standard Medicaid cards</t>
  </si>
  <si>
    <t>Address</t>
  </si>
  <si>
    <t>Contact Name</t>
  </si>
  <si>
    <t>Contact Phone Number</t>
  </si>
  <si>
    <t>Contact Email Address</t>
  </si>
  <si>
    <r>
      <rPr>
        <b/>
        <sz val="8"/>
        <color rgb="FF0A759E"/>
        <rFont val="Calibri"/>
        <family val="2"/>
        <scheme val="minor"/>
      </rPr>
      <t>Short Description</t>
    </r>
  </si>
  <si>
    <r>
      <rPr>
        <b/>
        <sz val="8"/>
        <color rgb="FF0A759E"/>
        <rFont val="Calibri"/>
        <family val="2"/>
        <scheme val="minor"/>
      </rPr>
      <t>Long Description</t>
    </r>
  </si>
  <si>
    <r>
      <rPr>
        <b/>
        <sz val="8"/>
        <color rgb="FF0A759E"/>
        <rFont val="Calibri"/>
        <family val="2"/>
        <scheme val="minor"/>
      </rPr>
      <t>Associated Form No.</t>
    </r>
  </si>
  <si>
    <r>
      <rPr>
        <b/>
        <sz val="8"/>
        <color rgb="FF0A759E"/>
        <rFont val="Calibri"/>
        <family val="2"/>
        <scheme val="minor"/>
      </rPr>
      <t>No. of Pgs. &amp; Pg.
Size</t>
    </r>
  </si>
  <si>
    <r>
      <rPr>
        <b/>
        <sz val="8"/>
        <color rgb="FF0A759E"/>
        <rFont val="Calibri"/>
        <family val="2"/>
        <scheme val="minor"/>
      </rPr>
      <t>Mailing Frequency</t>
    </r>
  </si>
  <si>
    <r>
      <rPr>
        <b/>
        <sz val="8"/>
        <color rgb="FF0A759E"/>
        <rFont val="Calibri"/>
        <family val="2"/>
        <scheme val="minor"/>
      </rPr>
      <t>Est. Mail Pieces</t>
    </r>
  </si>
  <si>
    <r>
      <rPr>
        <b/>
        <sz val="8"/>
        <color rgb="FF0A759E"/>
        <rFont val="Calibri"/>
        <family val="2"/>
        <scheme val="minor"/>
      </rPr>
      <t>Weight/ Fold</t>
    </r>
  </si>
  <si>
    <r>
      <rPr>
        <b/>
        <sz val="8"/>
        <color rgb="FF0A759E"/>
        <rFont val="Calibri"/>
        <family val="2"/>
        <scheme val="minor"/>
      </rPr>
      <t>Envelope Specifications</t>
    </r>
  </si>
  <si>
    <r>
      <rPr>
        <b/>
        <sz val="8"/>
        <color rgb="FF0A759E"/>
        <rFont val="Calibri"/>
        <family val="2"/>
        <scheme val="minor"/>
      </rPr>
      <t>Sort</t>
    </r>
  </si>
  <si>
    <r>
      <rPr>
        <b/>
        <sz val="8"/>
        <color rgb="FF0A759E"/>
        <rFont val="Calibri"/>
        <family val="2"/>
        <scheme val="minor"/>
      </rPr>
      <t>Post Type &amp; Post Location</t>
    </r>
  </si>
  <si>
    <r>
      <rPr>
        <b/>
        <sz val="8"/>
        <color rgb="FF0A759E"/>
        <rFont val="Calibri"/>
        <family val="2"/>
        <scheme val="minor"/>
      </rPr>
      <t>Est. Annual Mail Pieces</t>
    </r>
  </si>
  <si>
    <r>
      <rPr>
        <sz val="8"/>
        <rFont val="Calibri"/>
        <family val="2"/>
        <scheme val="minor"/>
      </rPr>
      <t>Paper 70# white offset, Binding (inserting Sigs saddleback, Wire saddleback, perforated all pages. Printing double-sided, # angle folds 3 1/2 signatures.
Trimming booklets 3 sides. Ink: Black and 072</t>
    </r>
  </si>
  <si>
    <r>
      <rPr>
        <sz val="8"/>
        <rFont val="Calibri"/>
        <family val="2"/>
        <scheme val="minor"/>
      </rPr>
      <t>28 page / 8.5" x
11"</t>
    </r>
  </si>
  <si>
    <r>
      <rPr>
        <sz val="8"/>
        <rFont val="Calibri"/>
        <family val="2"/>
        <scheme val="minor"/>
      </rPr>
      <t>12 page / 8.5" x
11"</t>
    </r>
  </si>
  <si>
    <r>
      <rPr>
        <sz val="8"/>
        <rFont val="Calibri"/>
        <family val="2"/>
        <scheme val="minor"/>
      </rPr>
      <t>10 pgs / 8.5" X
11"</t>
    </r>
  </si>
  <si>
    <r>
      <rPr>
        <sz val="8"/>
        <rFont val="Calibri"/>
        <family val="2"/>
        <scheme val="minor"/>
      </rPr>
      <t>1 page half page
/5.5" X 8.5"</t>
    </r>
  </si>
  <si>
    <r>
      <rPr>
        <sz val="8"/>
        <rFont val="Calibri"/>
        <family val="2"/>
        <scheme val="minor"/>
      </rPr>
      <t>Paper 50# white, uncoated book weight, Binding(saddle stich and fold) printing  double-sided, page 1-5 actual application, voter inormation and applictaion and work statemnets are to be tear offs perforated along left side. File is high resolutions PDF,
Ink 2 color, pantone 301 U and Pantome 179 U.</t>
    </r>
  </si>
  <si>
    <r>
      <rPr>
        <sz val="8"/>
        <rFont val="Calibri"/>
        <family val="2"/>
        <scheme val="minor"/>
      </rPr>
      <t>20#/
Tri-fold</t>
    </r>
  </si>
  <si>
    <r>
      <rPr>
        <sz val="8"/>
        <rFont val="Calibri"/>
        <family val="2"/>
        <scheme val="minor"/>
      </rPr>
      <t>20#/
No fold</t>
    </r>
  </si>
  <si>
    <r>
      <rPr>
        <sz val="8"/>
        <rFont val="Calibri"/>
        <family val="2"/>
        <scheme val="minor"/>
      </rPr>
      <t>9"X11</t>
    </r>
    <r>
      <rPr>
        <vertAlign val="superscript"/>
        <sz val="8"/>
        <rFont val="Calibri"/>
        <family val="2"/>
        <scheme val="minor"/>
      </rPr>
      <t>1/4</t>
    </r>
    <r>
      <rPr>
        <sz val="8"/>
        <rFont val="Calibri"/>
        <family val="2"/>
        <scheme val="minor"/>
      </rPr>
      <t>"
windowed, catalog size</t>
    </r>
  </si>
  <si>
    <r>
      <rPr>
        <sz val="8"/>
        <rFont val="Calibri"/>
        <family val="2"/>
        <scheme val="minor"/>
      </rPr>
      <t>Eligibility Review Notice and Form (can include Notices
X004-X041) on a single 8.5" X 11" notice is inserted into a double window envelope along with two-part pre- folded yellow GEN 72 Eligibility Review form. In August and September, a group of these notices will include</t>
    </r>
  </si>
  <si>
    <r>
      <rPr>
        <sz val="8"/>
        <rFont val="Calibri"/>
        <family val="2"/>
        <scheme val="minor"/>
      </rPr>
      <t>GEN 72 or
GEN 149
Notice X037</t>
    </r>
  </si>
  <si>
    <r>
      <rPr>
        <sz val="8"/>
        <rFont val="Calibri"/>
        <family val="2"/>
        <scheme val="minor"/>
      </rPr>
      <t>Denali Care Renewal Notice and Gen 72 Form Note: Agency not able to provide Gen 149 pre-
populated renewal at this time, but if able to in future it would replace this with the same expectations
except no Gen 72 insert. (First of the Month)</t>
    </r>
  </si>
  <si>
    <r>
      <rPr>
        <sz val="8"/>
        <rFont val="Calibri"/>
        <family val="2"/>
        <scheme val="minor"/>
      </rPr>
      <t>GEN 152
Notice X034</t>
    </r>
  </si>
  <si>
    <r>
      <rPr>
        <sz val="8"/>
        <rFont val="Calibri"/>
        <family val="2"/>
        <scheme val="minor"/>
      </rPr>
      <t>24#/
Tri-fold</t>
    </r>
  </si>
  <si>
    <r>
      <rPr>
        <sz val="8"/>
        <rFont val="Calibri"/>
        <family val="2"/>
        <scheme val="minor"/>
      </rPr>
      <t>#10 double window, Auto
Stuff</t>
    </r>
  </si>
  <si>
    <r>
      <rPr>
        <sz val="8"/>
        <rFont val="Calibri"/>
        <family val="2"/>
        <scheme val="minor"/>
      </rPr>
      <t>Zip Code
Order</t>
    </r>
  </si>
  <si>
    <t>HIPAA Notice</t>
  </si>
  <si>
    <t>Y040 &amp; Y041 (CITC review)</t>
  </si>
  <si>
    <t>EBT Card</t>
  </si>
  <si>
    <t>Quest Card Material</t>
  </si>
  <si>
    <t>Warrants</t>
  </si>
  <si>
    <t>FSP95 X 054 and Simplified x005</t>
  </si>
  <si>
    <t>Daily EIS Notice job print, fold and meter</t>
  </si>
  <si>
    <t>Print, fold and meter in bulk</t>
  </si>
  <si>
    <t>pick from anchorage data center and meter.</t>
  </si>
  <si>
    <t>Printing, folding and insert EBT material (here is your Alaska quest card )</t>
  </si>
  <si>
    <t>Printing, folding and insert EBT material (how to use your Alaska Quest Card )</t>
  </si>
  <si>
    <t>Printing the card (EBT Card used a specail machine to print)</t>
  </si>
  <si>
    <t>Printing, folding the CITC review notices and meter</t>
  </si>
  <si>
    <t>Notice of use of private health care is sent too all Medicaid recipients. Printing, folding and inserting and mail out as needed.</t>
  </si>
  <si>
    <t>Print, pressure seal, fold and meter.</t>
  </si>
  <si>
    <t>10,000-15,000
monthly</t>
  </si>
  <si>
    <t>3 pgs/8.5"X11"</t>
  </si>
  <si>
    <t>1 pg. double sided/ 8.5"X11"- for EBT material</t>
  </si>
  <si>
    <t>2-3pgs / 8.5"X11</t>
  </si>
  <si>
    <t>1 pg /8.5"x11"</t>
  </si>
  <si>
    <t>M, T and Thur</t>
  </si>
  <si>
    <t>15 cards at the end of month</t>
  </si>
  <si>
    <t>10-15 daily</t>
  </si>
  <si>
    <t>50-100 daily</t>
  </si>
  <si>
    <t>100-200 per daily</t>
  </si>
  <si>
    <t>25,000 per box</t>
  </si>
  <si>
    <t>5,000 monthly</t>
  </si>
  <si>
    <t>100 per day</t>
  </si>
  <si>
    <t>1,000-2,000 per
month</t>
  </si>
  <si>
    <t>2,000-4,000 per day</t>
  </si>
  <si>
    <t>tri-fold</t>
  </si>
  <si>
    <t>Tri-fold for EBT
material</t>
  </si>
  <si>
    <t>white wove # 24 regular envelope</t>
  </si>
  <si>
    <t>#10 double window, EBT card</t>
  </si>
  <si>
    <t>#10 window, brown envelope</t>
  </si>
  <si>
    <t>ITB 2025-1600-0292 - DPA Printing and Mailing Services</t>
  </si>
  <si>
    <t>Table 1. SPECIFICATIONS AND OVERVIEW OF FORMS, NOTICES and MAILING
(With policy changes, the state reserves the right to add or subtract and revise forms)</t>
  </si>
  <si>
    <t>Do not edit or change this form in any way. Please contact the Procurement Officer in writing if you have any questions.</t>
  </si>
  <si>
    <t>Bidders must provide unit prices (highlighted in yellow) for all items below. Quantities referenced below are for evaluation purposes only. The state does not garuntee a minimum or maximum purchase. In accordance with ITB, Section 1.02 , bids priced at more than $2,250,000 annually will be considered non-responsive.</t>
  </si>
  <si>
    <t>Contractor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</si>
</sst>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0"/>
      <color rgb="FF000000"/>
      <name val="Times New Roman"/>
      <charset val="204"/>
    </font>
    <font>
      <sz val="10"/>
      <color rgb="FF000000"/>
      <name val="Calibri"/>
      <family val="2"/>
      <scheme val="minor"/>
    </font>
    <font>
      <sz val="7"/>
      <name val="Calibri"/>
      <family val="2"/>
      <scheme val="minor"/>
    </font>
    <font>
      <b/>
      <sz val="8"/>
      <name val="Calibri"/>
      <family val="2"/>
      <scheme val="minor"/>
    </font>
    <font>
      <b/>
      <sz val="8"/>
      <color rgb="FF0A759E"/>
      <name val="Calibri"/>
      <family val="2"/>
      <scheme val="minor"/>
    </font>
    <font>
      <sz val="8"/>
      <color rgb="FF000000"/>
      <name val="Calibri"/>
      <family val="2"/>
      <scheme val="minor"/>
    </font>
    <font>
      <sz val="8"/>
      <name val="Calibri"/>
      <family val="2"/>
      <scheme val="minor"/>
    </font>
    <font>
      <vertAlign val="superscript"/>
      <sz val="8"/>
      <name val="Calibri"/>
      <family val="2"/>
      <scheme val="minor"/>
    </font>
    <font>
      <sz val="9"/>
      <color theme="1"/>
      <name val="Calibri"/>
      <family val="2"/>
      <scheme val="minor"/>
    </font>
    <font>
      <b/>
      <sz val="9"/>
      <color theme="1"/>
      <name val="Calibri"/>
      <family val="2"/>
      <scheme val="minor"/>
    </font>
    <font>
      <sz val="10"/>
      <name val="Calibri"/>
      <family val="2"/>
      <scheme val="minor"/>
    </font>
    <font>
      <b/>
      <sz val="10"/>
      <name val="Calibri"/>
      <family val="2"/>
      <scheme val="minor"/>
    </font>
    <font>
      <b/>
      <sz val="14"/>
      <color rgb="FF000000"/>
      <name val="Calibri"/>
      <family val="2"/>
      <scheme val="minor"/>
    </font>
    <font>
      <b/>
      <sz val="8"/>
      <color rgb="FF000000"/>
      <name val="Calibri"/>
      <family val="2"/>
      <scheme val="minor"/>
    </font>
  </fonts>
  <fills count="7">
    <fill>
      <patternFill patternType="none"/>
    </fill>
    <fill>
      <patternFill patternType="gray125"/>
    </fill>
    <fill>
      <patternFill patternType="solid">
        <fgColor rgb="FF93DBF7"/>
      </patternFill>
    </fill>
    <fill>
      <patternFill patternType="solid">
        <fgColor rgb="FFDAE8F7"/>
      </patternFill>
    </fill>
    <fill>
      <patternFill patternType="solid">
        <fgColor rgb="FFFFFF00"/>
      </patternFill>
    </fill>
    <fill>
      <patternFill patternType="solid">
        <fgColor rgb="FF4D93D8"/>
      </patternFill>
    </fill>
    <fill>
      <patternFill patternType="solid">
        <fgColor rgb="FFFFFF0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
    <xf numFmtId="0" fontId="0" fillId="0" borderId="0"/>
  </cellStyleXfs>
  <cellXfs count="43">
    <xf numFmtId="0" fontId="0" fillId="0" borderId="0" xfId="0" applyAlignment="1">
      <alignment horizontal="left" vertical="top"/>
    </xf>
    <xf numFmtId="0" fontId="1" fillId="0" borderId="0" xfId="0" applyFont="1" applyAlignment="1">
      <alignment horizontal="left" vertical="top"/>
    </xf>
    <xf numFmtId="0" fontId="3" fillId="3" borderId="1" xfId="0" applyFont="1" applyFill="1" applyBorder="1" applyAlignment="1">
      <alignment horizontal="center" vertical="top" wrapText="1"/>
    </xf>
    <xf numFmtId="0" fontId="5" fillId="3" borderId="1" xfId="0" applyFont="1" applyFill="1" applyBorder="1" applyAlignment="1">
      <alignment horizontal="center" vertical="top" wrapText="1"/>
    </xf>
    <xf numFmtId="0" fontId="4" fillId="4" borderId="1" xfId="0" applyFont="1" applyFill="1" applyBorder="1" applyAlignment="1">
      <alignment horizontal="center" vertical="top" wrapText="1"/>
    </xf>
    <xf numFmtId="0" fontId="4" fillId="3" borderId="1" xfId="0" applyFont="1" applyFill="1" applyBorder="1" applyAlignment="1">
      <alignment horizontal="center" vertical="top" wrapText="1"/>
    </xf>
    <xf numFmtId="1" fontId="5" fillId="0" borderId="1" xfId="0" applyNumberFormat="1" applyFont="1" applyBorder="1" applyAlignment="1">
      <alignment horizontal="center" vertical="center" shrinkToFit="1"/>
    </xf>
    <xf numFmtId="0" fontId="6" fillId="0" borderId="1" xfId="0" applyFont="1" applyBorder="1" applyAlignment="1">
      <alignment horizontal="center" vertical="center" wrapText="1"/>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0" fontId="6" fillId="0" borderId="1" xfId="0" applyFont="1" applyBorder="1" applyAlignment="1">
      <alignment horizontal="center" vertical="top" wrapText="1"/>
    </xf>
    <xf numFmtId="3" fontId="5" fillId="0" borderId="1" xfId="0" applyNumberFormat="1" applyFont="1" applyBorder="1" applyAlignment="1">
      <alignment horizontal="center" vertical="center" shrinkToFit="1"/>
    </xf>
    <xf numFmtId="1" fontId="5" fillId="0" borderId="1" xfId="0" applyNumberFormat="1" applyFont="1" applyBorder="1" applyAlignment="1">
      <alignment horizontal="center" vertical="top" shrinkToFit="1"/>
    </xf>
    <xf numFmtId="3" fontId="5" fillId="0" borderId="1" xfId="0" applyNumberFormat="1" applyFont="1" applyBorder="1" applyAlignment="1">
      <alignment horizontal="center" vertical="top" shrinkToFi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3" fontId="5" fillId="0" borderId="1" xfId="0" applyNumberFormat="1" applyFont="1" applyBorder="1" applyAlignment="1">
      <alignment horizontal="right" vertical="center" shrinkToFit="1"/>
    </xf>
    <xf numFmtId="1" fontId="5" fillId="0" borderId="1" xfId="0" applyNumberFormat="1" applyFont="1" applyBorder="1" applyAlignment="1">
      <alignment horizontal="right" vertical="center" shrinkToFit="1"/>
    </xf>
    <xf numFmtId="0" fontId="1" fillId="0" borderId="0" xfId="0" applyFont="1" applyAlignment="1">
      <alignment horizontal="left" vertical="center"/>
    </xf>
    <xf numFmtId="0" fontId="9" fillId="0" borderId="0" xfId="0" applyFont="1"/>
    <xf numFmtId="164" fontId="5" fillId="0" borderId="1" xfId="0" applyNumberFormat="1" applyFont="1" applyBorder="1" applyAlignment="1">
      <alignment horizontal="center" vertical="center" shrinkToFit="1"/>
    </xf>
    <xf numFmtId="0" fontId="1" fillId="0" borderId="0" xfId="0" applyFont="1" applyAlignment="1">
      <alignment horizontal="center" vertical="center"/>
    </xf>
    <xf numFmtId="0" fontId="12" fillId="0" borderId="0" xfId="0" applyFont="1" applyAlignment="1">
      <alignment horizontal="center" vertical="top"/>
    </xf>
    <xf numFmtId="0" fontId="11" fillId="0" borderId="0" xfId="0" applyFont="1" applyAlignment="1">
      <alignment horizontal="center" vertical="top"/>
    </xf>
    <xf numFmtId="0" fontId="10" fillId="0" borderId="0" xfId="0" applyFont="1" applyAlignment="1">
      <alignment horizontal="left" vertical="top" wrapText="1"/>
    </xf>
    <xf numFmtId="0" fontId="10" fillId="0" borderId="0" xfId="0" applyFont="1" applyAlignment="1">
      <alignment horizontal="left" vertical="top"/>
    </xf>
    <xf numFmtId="0" fontId="2" fillId="2" borderId="5" xfId="0" applyFont="1" applyFill="1" applyBorder="1" applyAlignment="1">
      <alignment horizontal="center" vertical="top" wrapText="1"/>
    </xf>
    <xf numFmtId="0" fontId="1" fillId="2" borderId="0" xfId="0" applyFont="1" applyFill="1" applyAlignment="1">
      <alignment horizontal="center" vertical="top" wrapText="1"/>
    </xf>
    <xf numFmtId="0" fontId="3" fillId="5" borderId="5" xfId="0" applyFont="1" applyFill="1" applyBorder="1" applyAlignment="1">
      <alignment horizontal="center" vertical="top" wrapText="1"/>
    </xf>
    <xf numFmtId="0" fontId="3" fillId="5" borderId="0" xfId="0" applyFont="1" applyFill="1" applyAlignment="1">
      <alignment horizontal="center" vertical="top" wrapText="1"/>
    </xf>
    <xf numFmtId="0" fontId="8" fillId="6" borderId="6" xfId="0" applyFont="1" applyFill="1" applyBorder="1" applyAlignment="1">
      <alignment horizontal="left"/>
    </xf>
    <xf numFmtId="0" fontId="3" fillId="5" borderId="2" xfId="0" applyFont="1" applyFill="1" applyBorder="1" applyAlignment="1">
      <alignment horizontal="center" vertical="top" wrapText="1"/>
    </xf>
    <xf numFmtId="0" fontId="3" fillId="5" borderId="3" xfId="0" applyFont="1" applyFill="1" applyBorder="1" applyAlignment="1">
      <alignment horizontal="center" vertical="top" wrapText="1"/>
    </xf>
    <xf numFmtId="0" fontId="3" fillId="5" borderId="4" xfId="0" applyFont="1" applyFill="1" applyBorder="1" applyAlignment="1">
      <alignment horizontal="center" vertical="top" wrapText="1"/>
    </xf>
    <xf numFmtId="0" fontId="9" fillId="0" borderId="0" xfId="0" applyFont="1" applyFill="1"/>
    <xf numFmtId="0" fontId="8" fillId="0" borderId="9" xfId="0" applyFont="1" applyFill="1" applyBorder="1" applyAlignment="1">
      <alignment horizontal="left"/>
    </xf>
    <xf numFmtId="164" fontId="13" fillId="0" borderId="1" xfId="0" applyNumberFormat="1" applyFont="1" applyBorder="1" applyAlignment="1">
      <alignment horizontal="center" vertical="center" shrinkToFit="1"/>
    </xf>
    <xf numFmtId="0" fontId="9" fillId="0" borderId="7" xfId="0" applyFont="1" applyBorder="1" applyAlignment="1">
      <alignment horizontal="center" vertical="center" wrapText="1"/>
    </xf>
    <xf numFmtId="0" fontId="5" fillId="4" borderId="1" xfId="0" applyFont="1" applyFill="1" applyBorder="1" applyAlignment="1" applyProtection="1">
      <alignment horizontal="center" vertical="top" wrapText="1"/>
      <protection locked="0"/>
    </xf>
    <xf numFmtId="0" fontId="5" fillId="4" borderId="1" xfId="0" applyFont="1" applyFill="1" applyBorder="1" applyAlignment="1" applyProtection="1">
      <alignment horizontal="left" vertical="center" wrapText="1"/>
      <protection locked="0"/>
    </xf>
    <xf numFmtId="0" fontId="5" fillId="4" borderId="1" xfId="0" applyFont="1" applyFill="1" applyBorder="1" applyAlignment="1" applyProtection="1">
      <alignment horizontal="center" vertical="center" wrapText="1"/>
      <protection locked="0"/>
    </xf>
    <xf numFmtId="0" fontId="8" fillId="6" borderId="6" xfId="0" applyFont="1" applyFill="1" applyBorder="1" applyAlignment="1" applyProtection="1">
      <alignment horizontal="left" vertical="top" wrapText="1"/>
      <protection locked="0"/>
    </xf>
    <xf numFmtId="0" fontId="8" fillId="6" borderId="8"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2"/>
  <sheetViews>
    <sheetView tabSelected="1" topLeftCell="A39" zoomScale="120" zoomScaleNormal="120" workbookViewId="0">
      <selection activeCell="M14" sqref="M7:M14"/>
    </sheetView>
  </sheetViews>
  <sheetFormatPr defaultColWidth="8.83203125" defaultRowHeight="12.75" x14ac:dyDescent="0.2"/>
  <cols>
    <col min="1" max="1" width="3.1640625" style="1" customWidth="1"/>
    <col min="2" max="2" width="11" style="1" customWidth="1"/>
    <col min="3" max="3" width="25.5" style="1" customWidth="1"/>
    <col min="4" max="4" width="15.6640625" style="1" customWidth="1"/>
    <col min="5" max="5" width="9.6640625" style="1" customWidth="1"/>
    <col min="6" max="6" width="8.83203125" style="1" customWidth="1"/>
    <col min="7" max="8" width="10.5" style="1" customWidth="1"/>
    <col min="9" max="9" width="12.6640625" style="1" customWidth="1"/>
    <col min="10" max="10" width="7.6640625" style="1" customWidth="1"/>
    <col min="11" max="11" width="13.1640625" style="1" customWidth="1"/>
    <col min="12" max="12" width="12.5" style="1" customWidth="1"/>
    <col min="13" max="13" width="12.83203125" style="1" customWidth="1"/>
    <col min="14" max="14" width="23.33203125" style="21" customWidth="1"/>
    <col min="15" max="16384" width="8.83203125" style="1"/>
  </cols>
  <sheetData>
    <row r="1" spans="1:14" ht="21" customHeight="1" x14ac:dyDescent="0.2">
      <c r="A1" s="22" t="s">
        <v>166</v>
      </c>
      <c r="B1" s="22"/>
      <c r="C1" s="22"/>
      <c r="D1" s="22"/>
      <c r="E1" s="22"/>
      <c r="F1" s="22"/>
      <c r="G1" s="22"/>
      <c r="H1" s="22"/>
      <c r="I1" s="22"/>
      <c r="J1" s="22"/>
      <c r="K1" s="22"/>
      <c r="L1" s="22"/>
      <c r="M1" s="22"/>
      <c r="N1" s="22"/>
    </row>
    <row r="2" spans="1:14" ht="17.25" customHeight="1" x14ac:dyDescent="0.2">
      <c r="A2" s="23" t="s">
        <v>168</v>
      </c>
      <c r="B2" s="23"/>
      <c r="C2" s="23"/>
      <c r="D2" s="23"/>
      <c r="E2" s="23"/>
      <c r="F2" s="23"/>
      <c r="G2" s="23"/>
      <c r="H2" s="23"/>
      <c r="I2" s="23"/>
      <c r="J2" s="23"/>
      <c r="K2" s="23"/>
      <c r="L2" s="23"/>
      <c r="M2" s="23"/>
      <c r="N2" s="23"/>
    </row>
    <row r="3" spans="1:14" ht="32.25" customHeight="1" x14ac:dyDescent="0.2">
      <c r="A3" s="24" t="s">
        <v>169</v>
      </c>
      <c r="B3" s="25"/>
      <c r="C3" s="25"/>
      <c r="D3" s="25"/>
      <c r="E3" s="25"/>
      <c r="F3" s="25"/>
      <c r="G3" s="25"/>
      <c r="H3" s="25"/>
      <c r="I3" s="25"/>
      <c r="J3" s="25"/>
      <c r="K3" s="25"/>
      <c r="L3" s="25"/>
      <c r="M3" s="25"/>
      <c r="N3" s="25"/>
    </row>
    <row r="4" spans="1:14" ht="21.6" customHeight="1" x14ac:dyDescent="0.2">
      <c r="A4" s="26" t="s">
        <v>167</v>
      </c>
      <c r="B4" s="27"/>
      <c r="C4" s="27"/>
      <c r="D4" s="27"/>
      <c r="E4" s="27"/>
      <c r="F4" s="27"/>
      <c r="G4" s="27"/>
      <c r="H4" s="27"/>
      <c r="I4" s="27"/>
      <c r="J4" s="27"/>
      <c r="K4" s="27"/>
      <c r="L4" s="27"/>
      <c r="M4" s="27"/>
      <c r="N4" s="27"/>
    </row>
    <row r="5" spans="1:14" ht="32.25" customHeight="1" x14ac:dyDescent="0.2">
      <c r="A5" s="2" t="s">
        <v>0</v>
      </c>
      <c r="B5" s="2" t="s">
        <v>104</v>
      </c>
      <c r="C5" s="2" t="s">
        <v>105</v>
      </c>
      <c r="D5" s="2" t="s">
        <v>106</v>
      </c>
      <c r="E5" s="3" t="s">
        <v>107</v>
      </c>
      <c r="F5" s="2" t="s">
        <v>108</v>
      </c>
      <c r="G5" s="2" t="s">
        <v>109</v>
      </c>
      <c r="H5" s="2" t="s">
        <v>110</v>
      </c>
      <c r="I5" s="2" t="s">
        <v>111</v>
      </c>
      <c r="J5" s="2" t="s">
        <v>112</v>
      </c>
      <c r="K5" s="2" t="s">
        <v>113</v>
      </c>
      <c r="L5" s="2" t="s">
        <v>114</v>
      </c>
      <c r="M5" s="4" t="s">
        <v>89</v>
      </c>
      <c r="N5" s="5" t="s">
        <v>90</v>
      </c>
    </row>
    <row r="6" spans="1:14" ht="10.9" customHeight="1" x14ac:dyDescent="0.2">
      <c r="A6" s="28" t="s">
        <v>1</v>
      </c>
      <c r="B6" s="29"/>
      <c r="C6" s="29"/>
      <c r="D6" s="29"/>
      <c r="E6" s="29"/>
      <c r="F6" s="29"/>
      <c r="G6" s="29"/>
      <c r="H6" s="29"/>
      <c r="I6" s="29"/>
      <c r="J6" s="29"/>
      <c r="K6" s="29"/>
      <c r="L6" s="29"/>
      <c r="M6" s="29"/>
      <c r="N6" s="29"/>
    </row>
    <row r="7" spans="1:14" ht="90" x14ac:dyDescent="0.2">
      <c r="A7" s="6"/>
      <c r="B7" s="7" t="s">
        <v>2</v>
      </c>
      <c r="C7" s="8" t="s">
        <v>115</v>
      </c>
      <c r="D7" s="7" t="s">
        <v>3</v>
      </c>
      <c r="E7" s="9" t="s">
        <v>116</v>
      </c>
      <c r="F7" s="7" t="s">
        <v>4</v>
      </c>
      <c r="G7" s="7" t="s">
        <v>5</v>
      </c>
      <c r="H7" s="8"/>
      <c r="I7" s="8"/>
      <c r="J7" s="8"/>
      <c r="K7" s="10" t="s">
        <v>94</v>
      </c>
      <c r="L7" s="11">
        <v>88360</v>
      </c>
      <c r="M7" s="38"/>
      <c r="N7" s="20">
        <f>L7*M7</f>
        <v>0</v>
      </c>
    </row>
    <row r="8" spans="1:14" ht="45" x14ac:dyDescent="0.2">
      <c r="A8" s="6"/>
      <c r="B8" s="7" t="s">
        <v>87</v>
      </c>
      <c r="C8" s="7" t="s">
        <v>6</v>
      </c>
      <c r="D8" s="7" t="s">
        <v>7</v>
      </c>
      <c r="E8" s="9" t="s">
        <v>117</v>
      </c>
      <c r="F8" s="7" t="s">
        <v>8</v>
      </c>
      <c r="G8" s="7" t="s">
        <v>9</v>
      </c>
      <c r="H8" s="8"/>
      <c r="I8" s="8"/>
      <c r="J8" s="8"/>
      <c r="K8" s="10" t="s">
        <v>94</v>
      </c>
      <c r="L8" s="11">
        <v>63240</v>
      </c>
      <c r="M8" s="38"/>
      <c r="N8" s="20">
        <f>L8*M8</f>
        <v>0</v>
      </c>
    </row>
    <row r="9" spans="1:14" ht="101.25" x14ac:dyDescent="0.2">
      <c r="A9" s="6"/>
      <c r="B9" s="10" t="s">
        <v>10</v>
      </c>
      <c r="C9" s="10" t="s">
        <v>11</v>
      </c>
      <c r="D9" s="7" t="s">
        <v>12</v>
      </c>
      <c r="E9" s="7" t="s">
        <v>13</v>
      </c>
      <c r="F9" s="7" t="s">
        <v>8</v>
      </c>
      <c r="G9" s="7" t="s">
        <v>14</v>
      </c>
      <c r="H9" s="8"/>
      <c r="I9" s="8"/>
      <c r="J9" s="8"/>
      <c r="K9" s="10" t="s">
        <v>94</v>
      </c>
      <c r="L9" s="11">
        <v>32352</v>
      </c>
      <c r="M9" s="38"/>
      <c r="N9" s="20">
        <f t="shared" ref="N8:N14" si="0">L9*M9</f>
        <v>0</v>
      </c>
    </row>
    <row r="10" spans="1:14" ht="99" customHeight="1" x14ac:dyDescent="0.2">
      <c r="A10" s="12"/>
      <c r="B10" s="10" t="s">
        <v>15</v>
      </c>
      <c r="C10" s="10" t="s">
        <v>16</v>
      </c>
      <c r="D10" s="7" t="s">
        <v>17</v>
      </c>
      <c r="E10" s="9" t="s">
        <v>118</v>
      </c>
      <c r="F10" s="7" t="s">
        <v>4</v>
      </c>
      <c r="G10" s="7" t="s">
        <v>18</v>
      </c>
      <c r="H10" s="8"/>
      <c r="I10" s="8"/>
      <c r="J10" s="8"/>
      <c r="K10" s="10" t="s">
        <v>94</v>
      </c>
      <c r="L10" s="11">
        <v>2300</v>
      </c>
      <c r="M10" s="38"/>
      <c r="N10" s="20">
        <f t="shared" si="0"/>
        <v>0</v>
      </c>
    </row>
    <row r="11" spans="1:14" ht="56.25" x14ac:dyDescent="0.2">
      <c r="A11" s="12"/>
      <c r="B11" s="10" t="s">
        <v>19</v>
      </c>
      <c r="C11" s="10" t="s">
        <v>20</v>
      </c>
      <c r="D11" s="10" t="s">
        <v>21</v>
      </c>
      <c r="E11" s="10" t="s">
        <v>22</v>
      </c>
      <c r="F11" s="10" t="s">
        <v>23</v>
      </c>
      <c r="G11" s="10" t="s">
        <v>24</v>
      </c>
      <c r="H11" s="8"/>
      <c r="I11" s="8"/>
      <c r="J11" s="8"/>
      <c r="K11" s="10" t="s">
        <v>95</v>
      </c>
      <c r="L11" s="13">
        <v>13720</v>
      </c>
      <c r="M11" s="38"/>
      <c r="N11" s="20">
        <f t="shared" si="0"/>
        <v>0</v>
      </c>
    </row>
    <row r="12" spans="1:14" ht="45" x14ac:dyDescent="0.2">
      <c r="A12" s="12"/>
      <c r="B12" s="10" t="s">
        <v>25</v>
      </c>
      <c r="C12" s="10" t="s">
        <v>26</v>
      </c>
      <c r="D12" s="8"/>
      <c r="E12" s="8" t="s">
        <v>119</v>
      </c>
      <c r="F12" s="10" t="s">
        <v>23</v>
      </c>
      <c r="G12" s="10" t="s">
        <v>27</v>
      </c>
      <c r="H12" s="8"/>
      <c r="I12" s="8"/>
      <c r="J12" s="8"/>
      <c r="K12" s="10" t="s">
        <v>95</v>
      </c>
      <c r="L12" s="13">
        <v>5000</v>
      </c>
      <c r="M12" s="38"/>
      <c r="N12" s="20">
        <f t="shared" si="0"/>
        <v>0</v>
      </c>
    </row>
    <row r="13" spans="1:14" ht="41.25" customHeight="1" x14ac:dyDescent="0.2">
      <c r="A13" s="12"/>
      <c r="B13" s="10" t="s">
        <v>28</v>
      </c>
      <c r="C13" s="10" t="s">
        <v>29</v>
      </c>
      <c r="D13" s="8"/>
      <c r="E13" s="10" t="s">
        <v>30</v>
      </c>
      <c r="F13" s="10" t="s">
        <v>23</v>
      </c>
      <c r="G13" s="10" t="s">
        <v>31</v>
      </c>
      <c r="H13" s="8"/>
      <c r="I13" s="8"/>
      <c r="J13" s="8"/>
      <c r="K13" s="10" t="s">
        <v>95</v>
      </c>
      <c r="L13" s="12">
        <v>750</v>
      </c>
      <c r="M13" s="38"/>
      <c r="N13" s="20">
        <f t="shared" si="0"/>
        <v>0</v>
      </c>
    </row>
    <row r="14" spans="1:14" ht="126" customHeight="1" x14ac:dyDescent="0.2">
      <c r="A14" s="12"/>
      <c r="B14" s="10" t="s">
        <v>32</v>
      </c>
      <c r="C14" s="8" t="s">
        <v>120</v>
      </c>
      <c r="D14" s="7" t="s">
        <v>33</v>
      </c>
      <c r="E14" s="7" t="s">
        <v>34</v>
      </c>
      <c r="F14" s="7" t="s">
        <v>8</v>
      </c>
      <c r="G14" s="7" t="s">
        <v>35</v>
      </c>
      <c r="H14" s="8"/>
      <c r="I14" s="8"/>
      <c r="J14" s="8"/>
      <c r="K14" s="10" t="s">
        <v>94</v>
      </c>
      <c r="L14" s="11">
        <v>34625</v>
      </c>
      <c r="M14" s="38"/>
      <c r="N14" s="20">
        <f t="shared" si="0"/>
        <v>0</v>
      </c>
    </row>
    <row r="15" spans="1:14" ht="13.15" customHeight="1" x14ac:dyDescent="0.2">
      <c r="A15" s="31" t="s">
        <v>36</v>
      </c>
      <c r="B15" s="32"/>
      <c r="C15" s="32"/>
      <c r="D15" s="32"/>
      <c r="E15" s="32"/>
      <c r="F15" s="32"/>
      <c r="G15" s="32"/>
      <c r="H15" s="32"/>
      <c r="I15" s="32"/>
      <c r="J15" s="32"/>
      <c r="K15" s="32"/>
      <c r="L15" s="32"/>
      <c r="M15" s="32"/>
      <c r="N15" s="33"/>
    </row>
    <row r="16" spans="1:14" ht="45" x14ac:dyDescent="0.2">
      <c r="A16" s="6"/>
      <c r="B16" s="7" t="s">
        <v>37</v>
      </c>
      <c r="C16" s="14" t="s">
        <v>38</v>
      </c>
      <c r="D16" s="15"/>
      <c r="E16" s="14" t="s">
        <v>39</v>
      </c>
      <c r="F16" s="7" t="s">
        <v>40</v>
      </c>
      <c r="G16" s="7" t="s">
        <v>41</v>
      </c>
      <c r="H16" s="15"/>
      <c r="I16" s="15"/>
      <c r="J16" s="15"/>
      <c r="K16" s="7" t="s">
        <v>94</v>
      </c>
      <c r="L16" s="16">
        <v>180000</v>
      </c>
      <c r="M16" s="39"/>
      <c r="N16" s="20">
        <f t="shared" ref="N16:N18" si="1">L16*M16</f>
        <v>0</v>
      </c>
    </row>
    <row r="17" spans="1:14" ht="45" x14ac:dyDescent="0.2">
      <c r="A17" s="6"/>
      <c r="B17" s="7" t="s">
        <v>42</v>
      </c>
      <c r="C17" s="14" t="s">
        <v>38</v>
      </c>
      <c r="D17" s="15"/>
      <c r="E17" s="14" t="s">
        <v>39</v>
      </c>
      <c r="F17" s="7" t="s">
        <v>43</v>
      </c>
      <c r="G17" s="7" t="s">
        <v>44</v>
      </c>
      <c r="H17" s="15"/>
      <c r="I17" s="15"/>
      <c r="J17" s="15"/>
      <c r="K17" s="7" t="s">
        <v>94</v>
      </c>
      <c r="L17" s="17">
        <v>180</v>
      </c>
      <c r="M17" s="39"/>
      <c r="N17" s="20">
        <f t="shared" si="1"/>
        <v>0</v>
      </c>
    </row>
    <row r="18" spans="1:14" ht="45" x14ac:dyDescent="0.2">
      <c r="A18" s="6"/>
      <c r="B18" s="7" t="s">
        <v>45</v>
      </c>
      <c r="C18" s="14" t="s">
        <v>38</v>
      </c>
      <c r="D18" s="15"/>
      <c r="E18" s="14" t="s">
        <v>39</v>
      </c>
      <c r="F18" s="7" t="s">
        <v>43</v>
      </c>
      <c r="G18" s="14" t="s">
        <v>46</v>
      </c>
      <c r="H18" s="15"/>
      <c r="I18" s="15"/>
      <c r="J18" s="15"/>
      <c r="K18" s="7" t="s">
        <v>94</v>
      </c>
      <c r="L18" s="17">
        <v>180</v>
      </c>
      <c r="M18" s="39"/>
      <c r="N18" s="20">
        <f t="shared" si="1"/>
        <v>0</v>
      </c>
    </row>
    <row r="19" spans="1:14" ht="13.15" customHeight="1" x14ac:dyDescent="0.2">
      <c r="A19" s="31" t="s">
        <v>47</v>
      </c>
      <c r="B19" s="32"/>
      <c r="C19" s="32"/>
      <c r="D19" s="32"/>
      <c r="E19" s="32"/>
      <c r="F19" s="32"/>
      <c r="G19" s="32"/>
      <c r="H19" s="32"/>
      <c r="I19" s="32"/>
      <c r="J19" s="32"/>
      <c r="K19" s="32"/>
      <c r="L19" s="32"/>
      <c r="M19" s="32"/>
      <c r="N19" s="33"/>
    </row>
    <row r="20" spans="1:14" ht="45" x14ac:dyDescent="0.2">
      <c r="A20" s="6">
        <v>1</v>
      </c>
      <c r="B20" s="7" t="s">
        <v>48</v>
      </c>
      <c r="C20" s="7" t="s">
        <v>49</v>
      </c>
      <c r="D20" s="7" t="s">
        <v>50</v>
      </c>
      <c r="E20" s="7" t="s">
        <v>51</v>
      </c>
      <c r="F20" s="7" t="s">
        <v>52</v>
      </c>
      <c r="G20" s="7" t="s">
        <v>53</v>
      </c>
      <c r="H20" s="9" t="s">
        <v>121</v>
      </c>
      <c r="I20" s="7" t="s">
        <v>54</v>
      </c>
      <c r="J20" s="7" t="s">
        <v>55</v>
      </c>
      <c r="K20" s="7" t="s">
        <v>94</v>
      </c>
      <c r="L20" s="11">
        <v>1040000</v>
      </c>
      <c r="M20" s="40"/>
      <c r="N20" s="20">
        <f t="shared" ref="N20:N29" si="2">L20*M20</f>
        <v>0</v>
      </c>
    </row>
    <row r="21" spans="1:14" ht="67.5" x14ac:dyDescent="0.2">
      <c r="A21" s="6">
        <v>2</v>
      </c>
      <c r="B21" s="7" t="s">
        <v>56</v>
      </c>
      <c r="C21" s="7" t="s">
        <v>57</v>
      </c>
      <c r="D21" s="7" t="s">
        <v>58</v>
      </c>
      <c r="E21" s="7" t="s">
        <v>59</v>
      </c>
      <c r="F21" s="7" t="s">
        <v>52</v>
      </c>
      <c r="G21" s="7" t="s">
        <v>60</v>
      </c>
      <c r="H21" s="9" t="s">
        <v>121</v>
      </c>
      <c r="I21" s="7" t="s">
        <v>61</v>
      </c>
      <c r="J21" s="7" t="s">
        <v>55</v>
      </c>
      <c r="K21" s="7" t="s">
        <v>96</v>
      </c>
      <c r="L21" s="11">
        <v>520000</v>
      </c>
      <c r="M21" s="40"/>
      <c r="N21" s="20">
        <f t="shared" si="2"/>
        <v>0</v>
      </c>
    </row>
    <row r="22" spans="1:14" ht="67.5" x14ac:dyDescent="0.2">
      <c r="A22" s="6">
        <v>3</v>
      </c>
      <c r="B22" s="7" t="s">
        <v>62</v>
      </c>
      <c r="C22" s="7" t="s">
        <v>63</v>
      </c>
      <c r="D22" s="7" t="s">
        <v>58</v>
      </c>
      <c r="E22" s="7" t="s">
        <v>64</v>
      </c>
      <c r="F22" s="7" t="s">
        <v>52</v>
      </c>
      <c r="G22" s="7" t="s">
        <v>65</v>
      </c>
      <c r="H22" s="9" t="s">
        <v>122</v>
      </c>
      <c r="I22" s="9" t="s">
        <v>123</v>
      </c>
      <c r="J22" s="7" t="s">
        <v>55</v>
      </c>
      <c r="K22" s="7" t="s">
        <v>96</v>
      </c>
      <c r="L22" s="11">
        <v>19500</v>
      </c>
      <c r="M22" s="40"/>
      <c r="N22" s="20">
        <f t="shared" si="2"/>
        <v>0</v>
      </c>
    </row>
    <row r="23" spans="1:14" ht="112.5" x14ac:dyDescent="0.2">
      <c r="A23" s="6">
        <v>4</v>
      </c>
      <c r="B23" s="7" t="s">
        <v>66</v>
      </c>
      <c r="C23" s="9" t="s">
        <v>124</v>
      </c>
      <c r="D23" s="7" t="s">
        <v>7</v>
      </c>
      <c r="E23" s="7" t="s">
        <v>51</v>
      </c>
      <c r="F23" s="7" t="s">
        <v>67</v>
      </c>
      <c r="G23" s="11">
        <v>10000</v>
      </c>
      <c r="H23" s="7" t="s">
        <v>68</v>
      </c>
      <c r="I23" s="7" t="s">
        <v>69</v>
      </c>
      <c r="J23" s="7" t="s">
        <v>55</v>
      </c>
      <c r="K23" s="7" t="s">
        <v>97</v>
      </c>
      <c r="L23" s="11">
        <v>120000</v>
      </c>
      <c r="M23" s="40"/>
      <c r="N23" s="20">
        <f t="shared" si="2"/>
        <v>0</v>
      </c>
    </row>
    <row r="24" spans="1:14" ht="67.5" x14ac:dyDescent="0.2">
      <c r="A24" s="6">
        <v>5</v>
      </c>
      <c r="B24" s="7" t="s">
        <v>70</v>
      </c>
      <c r="C24" s="7" t="s">
        <v>88</v>
      </c>
      <c r="D24" s="7" t="s">
        <v>71</v>
      </c>
      <c r="E24" s="7" t="s">
        <v>22</v>
      </c>
      <c r="F24" s="7" t="s">
        <v>72</v>
      </c>
      <c r="G24" s="7" t="s">
        <v>73</v>
      </c>
      <c r="H24" s="7" t="s">
        <v>74</v>
      </c>
      <c r="I24" s="7" t="s">
        <v>69</v>
      </c>
      <c r="J24" s="7" t="s">
        <v>55</v>
      </c>
      <c r="K24" s="7" t="s">
        <v>97</v>
      </c>
      <c r="L24" s="11">
        <v>20000</v>
      </c>
      <c r="M24" s="40"/>
      <c r="N24" s="20">
        <f t="shared" si="2"/>
        <v>0</v>
      </c>
    </row>
    <row r="25" spans="1:14" ht="112.5" x14ac:dyDescent="0.2">
      <c r="A25" s="6">
        <v>6</v>
      </c>
      <c r="B25" s="9" t="s">
        <v>125</v>
      </c>
      <c r="C25" s="9" t="s">
        <v>126</v>
      </c>
      <c r="D25" s="7" t="s">
        <v>75</v>
      </c>
      <c r="E25" s="7" t="s">
        <v>51</v>
      </c>
      <c r="F25" s="7" t="s">
        <v>67</v>
      </c>
      <c r="G25" s="11">
        <v>6000</v>
      </c>
      <c r="H25" s="7" t="s">
        <v>68</v>
      </c>
      <c r="I25" s="7" t="s">
        <v>69</v>
      </c>
      <c r="J25" s="7" t="s">
        <v>55</v>
      </c>
      <c r="K25" s="7" t="s">
        <v>97</v>
      </c>
      <c r="L25" s="11">
        <v>72000</v>
      </c>
      <c r="M25" s="40"/>
      <c r="N25" s="20">
        <f t="shared" si="2"/>
        <v>0</v>
      </c>
    </row>
    <row r="26" spans="1:14" ht="110.25" customHeight="1" x14ac:dyDescent="0.2">
      <c r="A26" s="6">
        <v>7</v>
      </c>
      <c r="B26" s="9" t="s">
        <v>127</v>
      </c>
      <c r="C26" s="7" t="s">
        <v>76</v>
      </c>
      <c r="D26" s="7" t="s">
        <v>12</v>
      </c>
      <c r="E26" s="7" t="s">
        <v>51</v>
      </c>
      <c r="F26" s="7" t="s">
        <v>67</v>
      </c>
      <c r="G26" s="7" t="s">
        <v>77</v>
      </c>
      <c r="H26" s="9" t="s">
        <v>128</v>
      </c>
      <c r="I26" s="7" t="s">
        <v>69</v>
      </c>
      <c r="J26" s="7" t="s">
        <v>55</v>
      </c>
      <c r="K26" s="7" t="s">
        <v>97</v>
      </c>
      <c r="L26" s="11">
        <v>144000</v>
      </c>
      <c r="M26" s="40"/>
      <c r="N26" s="20">
        <f t="shared" si="2"/>
        <v>0</v>
      </c>
    </row>
    <row r="27" spans="1:14" ht="56.25" x14ac:dyDescent="0.2">
      <c r="A27" s="6">
        <v>8</v>
      </c>
      <c r="B27" s="7" t="s">
        <v>91</v>
      </c>
      <c r="C27" s="7" t="s">
        <v>78</v>
      </c>
      <c r="D27" s="7" t="s">
        <v>79</v>
      </c>
      <c r="E27" s="7" t="s">
        <v>51</v>
      </c>
      <c r="F27" s="7" t="s">
        <v>67</v>
      </c>
      <c r="G27" s="7" t="s">
        <v>80</v>
      </c>
      <c r="H27" s="9" t="s">
        <v>121</v>
      </c>
      <c r="I27" s="7" t="s">
        <v>54</v>
      </c>
      <c r="J27" s="7" t="s">
        <v>55</v>
      </c>
      <c r="K27" s="7" t="s">
        <v>98</v>
      </c>
      <c r="L27" s="11">
        <v>1044000</v>
      </c>
      <c r="M27" s="40"/>
      <c r="N27" s="20">
        <f t="shared" si="2"/>
        <v>0</v>
      </c>
    </row>
    <row r="28" spans="1:14" ht="45" x14ac:dyDescent="0.2">
      <c r="A28" s="6">
        <v>9</v>
      </c>
      <c r="B28" s="7" t="s">
        <v>81</v>
      </c>
      <c r="C28" s="7" t="s">
        <v>82</v>
      </c>
      <c r="D28" s="7" t="s">
        <v>58</v>
      </c>
      <c r="E28" s="7" t="s">
        <v>51</v>
      </c>
      <c r="F28" s="7" t="s">
        <v>72</v>
      </c>
      <c r="G28" s="7" t="s">
        <v>83</v>
      </c>
      <c r="H28" s="9" t="s">
        <v>121</v>
      </c>
      <c r="I28" s="9" t="s">
        <v>129</v>
      </c>
      <c r="J28" s="9" t="s">
        <v>130</v>
      </c>
      <c r="K28" s="7" t="s">
        <v>94</v>
      </c>
      <c r="L28" s="11">
        <v>5750</v>
      </c>
      <c r="M28" s="40"/>
      <c r="N28" s="20">
        <f t="shared" si="2"/>
        <v>0</v>
      </c>
    </row>
    <row r="29" spans="1:14" ht="45" x14ac:dyDescent="0.2">
      <c r="A29" s="6">
        <v>10</v>
      </c>
      <c r="B29" s="9"/>
      <c r="C29" s="7" t="s">
        <v>84</v>
      </c>
      <c r="D29" s="7" t="s">
        <v>58</v>
      </c>
      <c r="E29" s="7" t="s">
        <v>51</v>
      </c>
      <c r="F29" s="7" t="s">
        <v>58</v>
      </c>
      <c r="G29" s="7" t="s">
        <v>58</v>
      </c>
      <c r="H29" s="9" t="s">
        <v>121</v>
      </c>
      <c r="I29" s="7" t="s">
        <v>54</v>
      </c>
      <c r="J29" s="7" t="s">
        <v>55</v>
      </c>
      <c r="K29" s="7" t="s">
        <v>94</v>
      </c>
      <c r="L29" s="11">
        <v>20000</v>
      </c>
      <c r="M29" s="40"/>
      <c r="N29" s="20">
        <f t="shared" si="2"/>
        <v>0</v>
      </c>
    </row>
    <row r="30" spans="1:14" ht="45" x14ac:dyDescent="0.2">
      <c r="A30" s="6">
        <v>11</v>
      </c>
      <c r="B30" s="9"/>
      <c r="C30" s="7" t="s">
        <v>85</v>
      </c>
      <c r="D30" s="9"/>
      <c r="E30" s="7" t="s">
        <v>51</v>
      </c>
      <c r="F30" s="7" t="s">
        <v>52</v>
      </c>
      <c r="G30" s="7" t="s">
        <v>86</v>
      </c>
      <c r="H30" s="9" t="s">
        <v>121</v>
      </c>
      <c r="I30" s="7" t="s">
        <v>54</v>
      </c>
      <c r="J30" s="7" t="s">
        <v>55</v>
      </c>
      <c r="K30" s="7" t="s">
        <v>94</v>
      </c>
      <c r="L30" s="11">
        <v>34310</v>
      </c>
      <c r="M30" s="40"/>
      <c r="N30" s="20">
        <f t="shared" ref="N30:N41" si="3">L30*M30</f>
        <v>0</v>
      </c>
    </row>
    <row r="31" spans="1:14" ht="45" x14ac:dyDescent="0.2">
      <c r="A31" s="6">
        <v>12</v>
      </c>
      <c r="B31" s="9" t="s">
        <v>99</v>
      </c>
      <c r="C31" s="7" t="s">
        <v>92</v>
      </c>
      <c r="D31" s="9"/>
      <c r="E31" s="9" t="s">
        <v>39</v>
      </c>
      <c r="F31" s="7" t="s">
        <v>43</v>
      </c>
      <c r="G31" s="7" t="s">
        <v>44</v>
      </c>
      <c r="H31" s="7" t="s">
        <v>93</v>
      </c>
      <c r="I31" s="7"/>
      <c r="J31" s="7" t="s">
        <v>55</v>
      </c>
      <c r="K31" s="7" t="s">
        <v>94</v>
      </c>
      <c r="L31" s="11">
        <v>180</v>
      </c>
      <c r="M31" s="40"/>
      <c r="N31" s="20">
        <f t="shared" si="3"/>
        <v>0</v>
      </c>
    </row>
    <row r="32" spans="1:14" ht="45" x14ac:dyDescent="0.2">
      <c r="A32" s="6">
        <v>13</v>
      </c>
      <c r="B32" s="9" t="s">
        <v>37</v>
      </c>
      <c r="C32" s="7" t="s">
        <v>145</v>
      </c>
      <c r="D32" s="9"/>
      <c r="E32" s="9" t="s">
        <v>39</v>
      </c>
      <c r="F32" s="7" t="s">
        <v>52</v>
      </c>
      <c r="G32" s="7" t="s">
        <v>146</v>
      </c>
      <c r="H32" s="9" t="s">
        <v>93</v>
      </c>
      <c r="I32" s="7"/>
      <c r="J32" s="7" t="s">
        <v>55</v>
      </c>
      <c r="K32" s="9" t="s">
        <v>94</v>
      </c>
      <c r="L32" s="11">
        <v>180000</v>
      </c>
      <c r="M32" s="40"/>
      <c r="N32" s="20">
        <f t="shared" si="3"/>
        <v>0</v>
      </c>
    </row>
    <row r="33" spans="1:14" ht="66" customHeight="1" x14ac:dyDescent="0.2">
      <c r="A33" s="6">
        <v>14</v>
      </c>
      <c r="B33" s="9" t="s">
        <v>45</v>
      </c>
      <c r="C33" s="7" t="s">
        <v>145</v>
      </c>
      <c r="D33" s="9"/>
      <c r="E33" s="9" t="s">
        <v>39</v>
      </c>
      <c r="F33" s="7" t="s">
        <v>43</v>
      </c>
      <c r="G33" s="7" t="s">
        <v>152</v>
      </c>
      <c r="H33" s="9" t="s">
        <v>93</v>
      </c>
      <c r="I33" s="7"/>
      <c r="J33" s="7" t="s">
        <v>55</v>
      </c>
      <c r="K33" s="9" t="s">
        <v>94</v>
      </c>
      <c r="L33" s="11">
        <v>180</v>
      </c>
      <c r="M33" s="40"/>
      <c r="N33" s="20">
        <f t="shared" si="3"/>
        <v>0</v>
      </c>
    </row>
    <row r="34" spans="1:14" ht="56.25" x14ac:dyDescent="0.2">
      <c r="A34" s="6">
        <v>15</v>
      </c>
      <c r="B34" s="9" t="s">
        <v>131</v>
      </c>
      <c r="C34" s="7" t="s">
        <v>144</v>
      </c>
      <c r="D34" s="9" t="s">
        <v>79</v>
      </c>
      <c r="E34" s="7" t="s">
        <v>147</v>
      </c>
      <c r="F34" s="7" t="s">
        <v>52</v>
      </c>
      <c r="G34" s="7" t="s">
        <v>153</v>
      </c>
      <c r="H34" s="9" t="s">
        <v>93</v>
      </c>
      <c r="I34" s="7" t="s">
        <v>163</v>
      </c>
      <c r="J34" s="7" t="s">
        <v>55</v>
      </c>
      <c r="K34" s="9" t="s">
        <v>94</v>
      </c>
      <c r="L34" s="11">
        <v>3900</v>
      </c>
      <c r="M34" s="40"/>
      <c r="N34" s="20">
        <f t="shared" si="3"/>
        <v>0</v>
      </c>
    </row>
    <row r="35" spans="1:14" ht="45" x14ac:dyDescent="0.2">
      <c r="A35" s="6">
        <v>16</v>
      </c>
      <c r="B35" s="9" t="s">
        <v>132</v>
      </c>
      <c r="C35" s="7" t="s">
        <v>143</v>
      </c>
      <c r="D35" s="9" t="s">
        <v>79</v>
      </c>
      <c r="E35" s="7" t="s">
        <v>51</v>
      </c>
      <c r="F35" s="7" t="s">
        <v>52</v>
      </c>
      <c r="G35" s="7" t="s">
        <v>154</v>
      </c>
      <c r="H35" s="9" t="s">
        <v>161</v>
      </c>
      <c r="I35" s="7" t="s">
        <v>163</v>
      </c>
      <c r="J35" s="7" t="s">
        <v>55</v>
      </c>
      <c r="K35" s="9" t="s">
        <v>94</v>
      </c>
      <c r="L35" s="11">
        <v>2600</v>
      </c>
      <c r="M35" s="40"/>
      <c r="N35" s="20">
        <f t="shared" si="3"/>
        <v>0</v>
      </c>
    </row>
    <row r="36" spans="1:14" ht="45" x14ac:dyDescent="0.2">
      <c r="A36" s="6">
        <v>17</v>
      </c>
      <c r="B36" s="9" t="s">
        <v>133</v>
      </c>
      <c r="C36" s="7" t="s">
        <v>142</v>
      </c>
      <c r="D36" s="9"/>
      <c r="E36" s="7"/>
      <c r="F36" s="7" t="s">
        <v>151</v>
      </c>
      <c r="G36" s="7" t="s">
        <v>155</v>
      </c>
      <c r="H36" s="9"/>
      <c r="I36" s="7" t="s">
        <v>164</v>
      </c>
      <c r="J36" s="7" t="s">
        <v>55</v>
      </c>
      <c r="K36" s="9" t="s">
        <v>94</v>
      </c>
      <c r="L36" s="11">
        <v>31200</v>
      </c>
      <c r="M36" s="40"/>
      <c r="N36" s="20">
        <f t="shared" si="3"/>
        <v>0</v>
      </c>
    </row>
    <row r="37" spans="1:14" ht="67.5" x14ac:dyDescent="0.2">
      <c r="A37" s="6">
        <v>18</v>
      </c>
      <c r="B37" s="9" t="s">
        <v>134</v>
      </c>
      <c r="C37" s="7" t="s">
        <v>141</v>
      </c>
      <c r="D37" s="9"/>
      <c r="E37" s="7" t="s">
        <v>148</v>
      </c>
      <c r="F37" s="7" t="s">
        <v>40</v>
      </c>
      <c r="G37" s="7" t="s">
        <v>156</v>
      </c>
      <c r="H37" s="9" t="s">
        <v>162</v>
      </c>
      <c r="I37" s="7"/>
      <c r="J37" s="7"/>
      <c r="K37" s="9" t="s">
        <v>94</v>
      </c>
      <c r="L37" s="11">
        <v>250000</v>
      </c>
      <c r="M37" s="40"/>
      <c r="N37" s="20">
        <f t="shared" si="3"/>
        <v>0</v>
      </c>
    </row>
    <row r="38" spans="1:14" ht="67.5" x14ac:dyDescent="0.2">
      <c r="A38" s="6">
        <v>19</v>
      </c>
      <c r="B38" s="9" t="s">
        <v>134</v>
      </c>
      <c r="C38" s="7" t="s">
        <v>139</v>
      </c>
      <c r="D38" s="9"/>
      <c r="E38" s="7" t="s">
        <v>148</v>
      </c>
      <c r="F38" s="7" t="s">
        <v>151</v>
      </c>
      <c r="G38" s="7" t="s">
        <v>157</v>
      </c>
      <c r="H38" s="9" t="s">
        <v>162</v>
      </c>
      <c r="I38" s="7" t="s">
        <v>164</v>
      </c>
      <c r="J38" s="7" t="s">
        <v>55</v>
      </c>
      <c r="K38" s="9" t="s">
        <v>94</v>
      </c>
      <c r="L38" s="11">
        <v>60000</v>
      </c>
      <c r="M38" s="40"/>
      <c r="N38" s="20">
        <f t="shared" si="3"/>
        <v>0</v>
      </c>
    </row>
    <row r="39" spans="1:14" ht="45" x14ac:dyDescent="0.2">
      <c r="A39" s="6">
        <v>20</v>
      </c>
      <c r="B39" s="9" t="s">
        <v>135</v>
      </c>
      <c r="C39" s="7" t="s">
        <v>140</v>
      </c>
      <c r="D39" s="9"/>
      <c r="E39" s="7"/>
      <c r="F39" s="7" t="s">
        <v>151</v>
      </c>
      <c r="G39" s="7" t="s">
        <v>158</v>
      </c>
      <c r="H39" s="9" t="s">
        <v>161</v>
      </c>
      <c r="I39" s="7" t="s">
        <v>165</v>
      </c>
      <c r="J39" s="7" t="s">
        <v>55</v>
      </c>
      <c r="K39" s="9" t="s">
        <v>94</v>
      </c>
      <c r="L39" s="11">
        <v>15600</v>
      </c>
      <c r="M39" s="40"/>
      <c r="N39" s="20">
        <f t="shared" si="3"/>
        <v>0</v>
      </c>
    </row>
    <row r="40" spans="1:14" ht="45" x14ac:dyDescent="0.2">
      <c r="A40" s="6">
        <v>21</v>
      </c>
      <c r="B40" s="9" t="s">
        <v>136</v>
      </c>
      <c r="C40" s="7" t="s">
        <v>138</v>
      </c>
      <c r="D40" s="9"/>
      <c r="E40" s="7" t="s">
        <v>149</v>
      </c>
      <c r="F40" s="7" t="s">
        <v>67</v>
      </c>
      <c r="G40" s="7" t="s">
        <v>159</v>
      </c>
      <c r="H40" s="9" t="s">
        <v>161</v>
      </c>
      <c r="I40" s="7" t="s">
        <v>54</v>
      </c>
      <c r="J40" s="7" t="s">
        <v>55</v>
      </c>
      <c r="K40" s="9" t="s">
        <v>94</v>
      </c>
      <c r="L40" s="11">
        <v>24000</v>
      </c>
      <c r="M40" s="40"/>
      <c r="N40" s="20">
        <f t="shared" si="3"/>
        <v>0</v>
      </c>
    </row>
    <row r="41" spans="1:14" ht="45" x14ac:dyDescent="0.2">
      <c r="A41" s="6">
        <v>22</v>
      </c>
      <c r="B41" s="9"/>
      <c r="C41" s="7" t="s">
        <v>137</v>
      </c>
      <c r="D41" s="9"/>
      <c r="E41" s="7" t="s">
        <v>150</v>
      </c>
      <c r="F41" s="7" t="s">
        <v>52</v>
      </c>
      <c r="G41" s="7" t="s">
        <v>160</v>
      </c>
      <c r="H41" s="9" t="s">
        <v>161</v>
      </c>
      <c r="I41" s="7" t="s">
        <v>54</v>
      </c>
      <c r="J41" s="7" t="s">
        <v>55</v>
      </c>
      <c r="K41" s="9" t="s">
        <v>94</v>
      </c>
      <c r="L41" s="11">
        <v>1040000</v>
      </c>
      <c r="M41" s="40"/>
      <c r="N41" s="20">
        <f t="shared" si="3"/>
        <v>0</v>
      </c>
    </row>
    <row r="42" spans="1:14" ht="12.6" customHeight="1" x14ac:dyDescent="0.2">
      <c r="A42" s="18"/>
      <c r="B42" s="18"/>
      <c r="C42" s="18"/>
      <c r="D42" s="18"/>
      <c r="E42" s="18"/>
      <c r="F42" s="18"/>
      <c r="G42" s="18"/>
      <c r="H42" s="18"/>
      <c r="I42" s="18"/>
      <c r="J42" s="18"/>
      <c r="K42" s="18"/>
      <c r="L42" s="18"/>
      <c r="M42" s="18"/>
      <c r="N42" s="36">
        <f>SUM(N7:N41)</f>
        <v>0</v>
      </c>
    </row>
    <row r="43" spans="1:14" ht="12.6" customHeight="1" x14ac:dyDescent="0.2"/>
    <row r="44" spans="1:14" ht="29.25" customHeight="1" x14ac:dyDescent="0.2">
      <c r="D44" s="37" t="s">
        <v>170</v>
      </c>
      <c r="E44" s="41"/>
      <c r="F44" s="41"/>
      <c r="G44" s="42"/>
    </row>
    <row r="45" spans="1:14" ht="12.6" customHeight="1" x14ac:dyDescent="0.2">
      <c r="D45" s="34"/>
      <c r="E45" s="35"/>
      <c r="F45" s="35"/>
      <c r="G45" s="35"/>
    </row>
    <row r="46" spans="1:14" ht="12.6" hidden="1" customHeight="1" x14ac:dyDescent="0.2">
      <c r="A46" s="30"/>
      <c r="B46" s="30"/>
      <c r="C46" s="30"/>
      <c r="D46" s="19" t="s">
        <v>100</v>
      </c>
    </row>
    <row r="47" spans="1:14" ht="12.6" hidden="1" customHeight="1" x14ac:dyDescent="0.2">
      <c r="A47" s="30"/>
      <c r="B47" s="30"/>
      <c r="C47" s="30"/>
      <c r="D47" s="19" t="s">
        <v>101</v>
      </c>
    </row>
    <row r="48" spans="1:14" ht="12.6" hidden="1" customHeight="1" x14ac:dyDescent="0.2">
      <c r="A48" s="30"/>
      <c r="B48" s="30"/>
      <c r="C48" s="30"/>
      <c r="D48" s="19" t="s">
        <v>102</v>
      </c>
    </row>
    <row r="49" spans="1:4" ht="12.6" hidden="1" customHeight="1" x14ac:dyDescent="0.2">
      <c r="A49" s="30"/>
      <c r="B49" s="30"/>
      <c r="C49" s="30"/>
      <c r="D49" s="19" t="s">
        <v>103</v>
      </c>
    </row>
    <row r="50" spans="1:4" ht="12.6" customHeight="1" x14ac:dyDescent="0.2"/>
    <row r="51" spans="1:4" ht="12.6" customHeight="1" x14ac:dyDescent="0.2"/>
    <row r="52" spans="1:4" ht="12.6" customHeight="1" x14ac:dyDescent="0.2"/>
    <row r="53" spans="1:4" ht="12.6" customHeight="1" x14ac:dyDescent="0.2"/>
    <row r="54" spans="1:4" ht="12.6" customHeight="1" x14ac:dyDescent="0.2"/>
    <row r="55" spans="1:4" ht="12.6" customHeight="1" x14ac:dyDescent="0.2"/>
    <row r="56" spans="1:4" ht="12.6" customHeight="1" x14ac:dyDescent="0.2"/>
    <row r="57" spans="1:4" ht="12.6" customHeight="1" x14ac:dyDescent="0.2"/>
    <row r="58" spans="1:4" ht="12.6" customHeight="1" x14ac:dyDescent="0.2"/>
    <row r="59" spans="1:4" ht="12.6" customHeight="1" x14ac:dyDescent="0.2"/>
    <row r="60" spans="1:4" ht="12.6" customHeight="1" x14ac:dyDescent="0.2"/>
    <row r="61" spans="1:4" ht="12.6" customHeight="1" x14ac:dyDescent="0.2"/>
    <row r="62" spans="1:4" ht="12.6" customHeight="1" x14ac:dyDescent="0.2"/>
  </sheetData>
  <sheetProtection algorithmName="SHA-512" hashValue="cK25PpjV8eFvccNc/iiSyzn3Itw0GbZvmL4e0PmJV4LqZHXop8VqwmuLuc/jnHcl0XRUE3jQI83DbbndqLC0DA==" saltValue="SxvQxA6yRmfozuxnlFyLng==" spinCount="100000" sheet="1" objects="1" scenarios="1"/>
  <protectedRanges>
    <protectedRange sqref="E44:G45 A46:C49" name="Range2_5"/>
  </protectedRanges>
  <mergeCells count="13">
    <mergeCell ref="A47:C47"/>
    <mergeCell ref="A48:C48"/>
    <mergeCell ref="A49:C49"/>
    <mergeCell ref="A15:N15"/>
    <mergeCell ref="A19:N19"/>
    <mergeCell ref="E44:G44"/>
    <mergeCell ref="E45:G45"/>
    <mergeCell ref="A46:C46"/>
    <mergeCell ref="A1:N1"/>
    <mergeCell ref="A2:N2"/>
    <mergeCell ref="A3:N3"/>
    <mergeCell ref="A4:N4"/>
    <mergeCell ref="A6:N6"/>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Mailroom Handling Volume 2.0.xlsx</dc:title>
  <dc:creator>Coger, Linda M (DOH)</dc:creator>
  <cp:lastModifiedBy>Palembas, Ashley M (DOH)</cp:lastModifiedBy>
  <cp:lastPrinted>2025-02-24T19:03:39Z</cp:lastPrinted>
  <dcterms:created xsi:type="dcterms:W3CDTF">2025-02-24T15:13:07Z</dcterms:created>
  <dcterms:modified xsi:type="dcterms:W3CDTF">2025-03-24T23:23:31Z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2025-02-21T00:00:00Z</vt:filetime>
  </property>
  <property fmtid="{D5CDD505-2E9C-101B-9397-08002B2CF9AE}" pid="3" name="LastSaved">
    <vt:filetime>2025-02-24T00:00:00Z</vt:filetime>
  </property>
  <property fmtid="{D5CDD505-2E9C-101B-9397-08002B2CF9AE}" pid="4" name="Producer">
    <vt:lpwstr>Microsoft: Print To PDF</vt:lpwstr>
  </property>
</Properties>
</file>